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<sst xmlns="http://schemas.openxmlformats.org/spreadsheetml/2006/main" uniqueCount="91">
  <si>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Generated by SolarQuotes.com.au:</t>
  </si>
  <si>
    <t>Product Name</t>
  </si>
  <si>
    <t>In-Depth Analysis</t>
  </si>
  <si>
    <t>Price (RRP + GST, unless otherwise stated)</t>
  </si>
  <si>
    <t>Website</t>
  </si>
  <si>
    <t>Maximum heating element capacity</t>
  </si>
  <si>
    <t>Number of heating load outputs</t>
  </si>
  <si>
    <t>Sensor connection (Wireless/Wired?)</t>
  </si>
  <si>
    <t>Control method</t>
  </si>
  <si>
    <t>Works with a time-of-use tariff's off-peak rate?</t>
  </si>
  <si>
    <t>IP Rating</t>
  </si>
  <si>
    <t>Ambient temperature range</t>
  </si>
  <si>
    <t>Special features?</t>
  </si>
  <si>
    <t>Weight</t>
  </si>
  <si>
    <t>Dimensions (mm)</t>
  </si>
  <si>
    <t>Standby power</t>
  </si>
  <si>
    <t>Warranty</t>
  </si>
  <si>
    <t>Datasheet Supplied?</t>
  </si>
  <si>
    <t>Warranty Supplied?</t>
  </si>
  <si>
    <t>More information on brand</t>
  </si>
  <si>
    <t>CATCH Power Green Gen2</t>
  </si>
  <si>
    <t>$830</t>
  </si>
  <si>
    <t>4.8kW</t>
  </si>
  <si>
    <t>N/A</t>
  </si>
  <si>
    <t>Burst Fire</t>
  </si>
  <si>
    <t>Yes</t>
  </si>
  <si>
    <t>2X (no protection specified against water)</t>
  </si>
  <si>
    <t>-5 to 50 deg C</t>
  </si>
  <si>
    <t>No</t>
  </si>
  <si>
    <t>100x110x50mm</t>
  </si>
  <si>
    <t>5 years</t>
  </si>
  <si>
    <t>CATCH Control</t>
  </si>
  <si>
    <t>$450</t>
  </si>
  <si>
    <t>Any</t>
  </si>
  <si>
    <t>1 (2-channel) 2 (6-channel)</t>
  </si>
  <si>
    <t>Wireless/2 wire</t>
  </si>
  <si>
    <t>Relay</t>
  </si>
  <si>
    <t>N/A (Installed in meter switchboard)</t>
  </si>
  <si>
    <t>Off Grid capable via Frequency controls. 
Inverter Control / Cloud Control for remote exports and load control. 
Connects to multiple CER; Inverter, batteries, EV Chargers</t>
  </si>
  <si>
    <t>0.3 kg</t>
  </si>
  <si>
    <t>89 x 33 x 67 mm</t>
  </si>
  <si>
    <t>Fronius Ohmpilot</t>
  </si>
  <si>
    <t>$1,700</t>
  </si>
  <si>
    <t>3kW (single phase) /9kW (three phase)</t>
  </si>
  <si>
    <t>1 (single phase) 3 (three phase)</t>
  </si>
  <si>
    <t>Wired</t>
  </si>
  <si>
    <t>PWM</t>
  </si>
  <si>
    <t>IP54</t>
  </si>
  <si>
    <t>0 – 40 deg C</t>
  </si>
  <si>
    <t>Monitoring through Fronius solar.web – can see performance all in one place</t>
  </si>
  <si>
    <t>3.9 kg</t>
  </si>
  <si>
    <t>350 x 280 x 110 mm</t>
  </si>
  <si>
    <t>1.8W</t>
  </si>
  <si>
    <t>2 years</t>
  </si>
  <si>
    <t>AC THOR i</t>
  </si>
  <si>
    <t>Not yet</t>
  </si>
  <si>
    <t>$1,430 (discounted price for &gt;1 unit)</t>
  </si>
  <si>
    <t>2x3kW</t>
  </si>
  <si>
    <t>1 output + Relay output</t>
  </si>
  <si>
    <t>Option 1: Connection via Router
Option 2: Direct connection (wired)
Option 3: Connection via powerline
Not required when controlled by inverter or EMS
Not required in off-grid</t>
  </si>
  <si>
    <t>PWM (pure sine)</t>
  </si>
  <si>
    <t>IP20 – external enclosure for IP65 rating costs extra</t>
  </si>
  <si>
    <t>0 – 40˚C</t>
  </si>
  <si>
    <t>Works On-grid and Off-grid (supports frequency shift). Up to 11x ACTHOR (66kW) with 1 P. meter
Cloud Monitoring and remote control
Compatibility with many manufacturers (EV chargers, smart home, battery, inverter, etc) and different communication protocols (e.g. modbus TCP/IP)</t>
  </si>
  <si>
    <t>1.5kg including lead</t>
  </si>
  <si>
    <t>135 x 195 x 65 mm</t>
  </si>
  <si>
    <t>2+3 Years</t>
  </si>
  <si>
    <t>AC THOR 9S</t>
  </si>
  <si>
    <t>$1,705 (discounted price for &gt;1 unit)</t>
  </si>
  <si>
    <t>9kW</t>
  </si>
  <si>
    <t>3 outputs + Relay output</t>
  </si>
  <si>
    <t>Works On-grid and Off-grid (supports frequency shift). Up to 11x ACTHOR (99kW) with just 1 P. meter
Cloud Monitoring and remote control
Compatibility with many manufacturers (EV chargers, smart home, battery, inverter, etc) and different communication protocols (e.g. modbus TCP/IP)</t>
  </si>
  <si>
    <t>1.3kg</t>
  </si>
  <si>
    <t>Myenergi Eddi</t>
  </si>
  <si>
    <t>$995</t>
  </si>
  <si>
    <t>3.68 kW</t>
  </si>
  <si>
    <t>Wireless</t>
  </si>
  <si>
    <t>IP 20</t>
  </si>
  <si>
    <t>-20°C to +40°C</t>
  </si>
  <si>
    <t>TBD</t>
  </si>
  <si>
    <t>4.3 kg</t>
  </si>
  <si>
    <t>220 x 205 x 87mm</t>
  </si>
  <si>
    <t>3W</t>
  </si>
  <si>
    <t>3 years</t>
  </si>
  <si>
    <t>SolarEdge Home Hot Water Controller</t>
  </si>
  <si>
    <t>$850</t>
  </si>
  <si>
    <t>IP65</t>
  </si>
  <si>
    <t>-10 to +50 deg C</t>
  </si>
  <si>
    <t>Monitoring through SolarEdge app</t>
  </si>
  <si>
    <t>5.3kG</t>
  </si>
  <si>
    <t>375mm x 240mm x 110mm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</si>
</sst>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catch-power-diverter-review/" TargetMode="External"/><Relationship Id="rId_hyperlink_3" Type="http://schemas.openxmlformats.org/officeDocument/2006/relationships/hyperlink" Target="https://www.catchpower.com.au/" TargetMode="External"/><Relationship Id="rId_hyperlink_4" Type="http://schemas.openxmlformats.org/officeDocument/2006/relationships/hyperlink" Target="https://www.solarquotes.com.au/wp-content/uploads/2020/11/Brochure-Green-CATCH.pdf" TargetMode="External"/><Relationship Id="rId_hyperlink_5" Type="http://schemas.openxmlformats.org/officeDocument/2006/relationships/hyperlink" Target="https://www.solarquotes.com.au/wp-content/uploads/2020/11/catch-warranty.pdf" TargetMode="External"/><Relationship Id="rId_hyperlink_6" Type="http://schemas.openxmlformats.org/officeDocument/2006/relationships/hyperlink" Target="https://www.catchpower.com.au/" TargetMode="External"/><Relationship Id="rId_hyperlink_7" Type="http://schemas.openxmlformats.org/officeDocument/2006/relationships/hyperlink" Target="https://www.solarquotes.com.au/blog/catch-control-6-channel/" TargetMode="External"/><Relationship Id="rId_hyperlink_8" Type="http://schemas.openxmlformats.org/officeDocument/2006/relationships/hyperlink" Target="https://www.catchpower.com.au/catch-solar-relay" TargetMode="External"/><Relationship Id="rId_hyperlink_9" Type="http://schemas.openxmlformats.org/officeDocument/2006/relationships/hyperlink" Target="https://www.solarquotes.com.au/wp-content/uploads/2025/03/catch-control-specs.pdf" TargetMode="External"/><Relationship Id="rId_hyperlink_10" Type="http://schemas.openxmlformats.org/officeDocument/2006/relationships/hyperlink" Target="https://www.solarquotes.com.au/wp-content/uploads/2025/03/catch-power-warranty-statement.pdf" TargetMode="External"/><Relationship Id="rId_hyperlink_11" Type="http://schemas.openxmlformats.org/officeDocument/2006/relationships/hyperlink" Target="https://www.catchpower.com.au/" TargetMode="External"/><Relationship Id="rId_hyperlink_12" Type="http://schemas.openxmlformats.org/officeDocument/2006/relationships/hyperlink" Target="https://www.solarquotes.com.au/blog/solar-hot-water-diverter-comparison/" TargetMode="External"/><Relationship Id="rId_hyperlink_13" Type="http://schemas.openxmlformats.org/officeDocument/2006/relationships/hyperlink" Target="https://www.fronius.com/en-au/australia/solar-energy/installers-partners/technical-data/all-products/solutions/fronius-solution-for-heat-generation/fronius-ohmpilot/fronius-ohmpilot" TargetMode="External"/><Relationship Id="rId_hyperlink_14" Type="http://schemas.openxmlformats.org/officeDocument/2006/relationships/hyperlink" Target="https://www.solarquotes.com.au/wp-content/uploads/2020/11/fronius-ohmpilot-specs.pdf" TargetMode="External"/><Relationship Id="rId_hyperlink_15" Type="http://schemas.openxmlformats.org/officeDocument/2006/relationships/hyperlink" Target="https://www.solarquotes.com.au/wp-content/uploads/2020/11/fronius-diverter-warranty.pdf" TargetMode="External"/><Relationship Id="rId_hyperlink_16" Type="http://schemas.openxmlformats.org/officeDocument/2006/relationships/hyperlink" Target="https://www.fronius.com/" TargetMode="External"/><Relationship Id="rId_hyperlink_17" Type="http://schemas.openxmlformats.org/officeDocument/2006/relationships/hyperlink" Target="http://esw.net.au/our-products/acthor" TargetMode="External"/><Relationship Id="rId_hyperlink_18" Type="http://schemas.openxmlformats.org/officeDocument/2006/relationships/hyperlink" Target="https://www.solarquotes.com.au/wp-content/uploads/2020/09/ac-thor-i-datasheet.pdf" TargetMode="External"/><Relationship Id="rId_hyperlink_19" Type="http://schemas.openxmlformats.org/officeDocument/2006/relationships/hyperlink" Target="https://www.solarquotes.com.au/wp-content/uploads/2020/09/ac-thor-i-install-warranty2.pdf" TargetMode="External"/><Relationship Id="rId_hyperlink_20" Type="http://schemas.openxmlformats.org/officeDocument/2006/relationships/hyperlink" Target="https://www.my-pv.com/en/" TargetMode="External"/><Relationship Id="rId_hyperlink_21" Type="http://schemas.openxmlformats.org/officeDocument/2006/relationships/hyperlink" Target="http://esw.net.au/our-products/acthor" TargetMode="External"/><Relationship Id="rId_hyperlink_22" Type="http://schemas.openxmlformats.org/officeDocument/2006/relationships/hyperlink" Target="https://www.solarquotes.com.au/wp-content/uploads/2020/09/ac-thor-9s-datasheet.pdf" TargetMode="External"/><Relationship Id="rId_hyperlink_23" Type="http://schemas.openxmlformats.org/officeDocument/2006/relationships/hyperlink" Target="https://www.solarquotes.com.au/wp-content/uploads/2020/09/ac-thor-i-install-warranty2.pdf" TargetMode="External"/><Relationship Id="rId_hyperlink_24" Type="http://schemas.openxmlformats.org/officeDocument/2006/relationships/hyperlink" Target="https://www.my-pv.com/en/" TargetMode="External"/><Relationship Id="rId_hyperlink_25" Type="http://schemas.openxmlformats.org/officeDocument/2006/relationships/hyperlink" Target="https://www.myenergi.com/au/product/eddi/" TargetMode="External"/><Relationship Id="rId_hyperlink_26" Type="http://schemas.openxmlformats.org/officeDocument/2006/relationships/hyperlink" Target="https://www.solarquotes.com.au/wp-content/uploads/2023/08/Eddi-Datasheet-myEnergi.pdf" TargetMode="External"/><Relationship Id="rId_hyperlink_27" Type="http://schemas.openxmlformats.org/officeDocument/2006/relationships/hyperlink" Target="https://myenergi.com/" TargetMode="External"/><Relationship Id="rId_hyperlink_28" Type="http://schemas.openxmlformats.org/officeDocument/2006/relationships/hyperlink" Target="https://www.solaredge.com/aus/products/smart-energy/smart-energy-hot-water#/" TargetMode="External"/><Relationship Id="rId_hyperlink_29" Type="http://schemas.openxmlformats.org/officeDocument/2006/relationships/hyperlink" Target="https://www.solarquotes.com.au/wp-content/uploads/2020/03/solaredge-pv-diverter-specs.pdf" TargetMode="External"/><Relationship Id="rId_hyperlink_30" Type="http://schemas.openxmlformats.org/officeDocument/2006/relationships/hyperlink" Target="https://www.solarquotes.com.au/wp-content/uploads/2020/03/solaredge-pv-diverter-warranty.pdf" TargetMode="External"/><Relationship Id="rId_hyperlink_31" Type="http://schemas.openxmlformats.org/officeDocument/2006/relationships/hyperlink" Target="https://www.solaredge.com/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9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</row>
    <row r="3" spans="1:52">
      <c r="A3" s="1" t="s">
        <v>20</v>
      </c>
      <c r="B3" s="2" t="str">
        <f>HYPERLINK("https://www.solarquotes.com.au/blog/catch-power-diverter-review/","Yes, here")</f>
        <v>Yes, here</v>
      </c>
      <c r="C3" s="1" t="s">
        <v>21</v>
      </c>
      <c r="D3" s="2" t="str">
        <f>HYPERLINK("https://www.catchpower.com.au/","here")</f>
        <v>here</v>
      </c>
      <c r="E3" s="1" t="s">
        <v>22</v>
      </c>
      <c r="F3" s="1">
        <v>1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N3" s="1" t="s">
        <v>29</v>
      </c>
      <c r="P3" s="1" t="s">
        <v>30</v>
      </c>
      <c r="Q3" s="2" t="str">
        <f>HYPERLINK("https://www.solarquotes.com.au/wp-content/uploads/2020/11/Brochure-Green-CATCH.pdf","Yes")</f>
        <v>Yes</v>
      </c>
      <c r="R3" s="2" t="str">
        <f>HYPERLINK("https://www.solarquotes.com.au/wp-content/uploads/2020/11/catch-warranty.pdf","Yes")</f>
        <v>Yes</v>
      </c>
      <c r="S3" s="2" t="str">
        <f>HYPERLINK("https://www.catchpower.com.au/","Here")</f>
        <v>Here</v>
      </c>
    </row>
    <row r="4" spans="1:52">
      <c r="A4" s="1" t="s">
        <v>31</v>
      </c>
      <c r="B4" s="2" t="str">
        <f>HYPERLINK("https://www.solarquotes.com.au/blog/catch-control-6-channel/","Yes, here")</f>
        <v>Yes, here</v>
      </c>
      <c r="C4" s="1" t="s">
        <v>32</v>
      </c>
      <c r="D4" s="2" t="str">
        <f>HYPERLINK("https://www.catchpower.com.au/catch-solar-relay","here")</f>
        <v>here</v>
      </c>
      <c r="E4" s="1" t="s">
        <v>33</v>
      </c>
      <c r="F4" s="1" t="s">
        <v>34</v>
      </c>
      <c r="G4" s="1" t="s">
        <v>35</v>
      </c>
      <c r="H4" s="1" t="s">
        <v>36</v>
      </c>
      <c r="I4" s="1" t="s">
        <v>28</v>
      </c>
      <c r="J4" s="1" t="s">
        <v>37</v>
      </c>
      <c r="K4" s="1" t="s">
        <v>27</v>
      </c>
      <c r="L4" s="1" t="s">
        <v>38</v>
      </c>
      <c r="M4" s="1" t="s">
        <v>39</v>
      </c>
      <c r="N4" s="1" t="s">
        <v>40</v>
      </c>
      <c r="P4" s="1" t="s">
        <v>30</v>
      </c>
      <c r="Q4" s="2" t="str">
        <f>HYPERLINK("https://www.solarquotes.com.au/wp-content/uploads/2025/03/catch-control-specs.pdf","Yes")</f>
        <v>Yes</v>
      </c>
      <c r="R4" s="2" t="str">
        <f>HYPERLINK("https://www.solarquotes.com.au/wp-content/uploads/2025/03/catch-power-warranty-statement.pdf","Yes")</f>
        <v>Yes</v>
      </c>
      <c r="S4" s="2" t="str">
        <f>HYPERLINK("https://www.catchpower.com.au/","Here")</f>
        <v>Here</v>
      </c>
    </row>
    <row r="5" spans="1:52">
      <c r="A5" s="1" t="s">
        <v>41</v>
      </c>
      <c r="B5" s="2" t="str">
        <f>HYPERLINK("https://www.solarquotes.com.au/blog/solar-hot-water-diverter-comparison/","Yes, here")</f>
        <v>Yes, here</v>
      </c>
      <c r="C5" s="1" t="s">
        <v>42</v>
      </c>
      <c r="D5" s="2" t="str">
        <f>HYPERLINK("https://www.fronius.com/en-au/australia/solar-energy/installers-partners/technical-data/all-products/solutions/fronius-solution-for-heat-generation/fronius-ohmpilot/fronius-ohmpilot","here")</f>
        <v>here</v>
      </c>
      <c r="E5" s="1" t="s">
        <v>43</v>
      </c>
      <c r="F5" s="1" t="s">
        <v>44</v>
      </c>
      <c r="G5" s="1" t="s">
        <v>45</v>
      </c>
      <c r="H5" s="1" t="s">
        <v>46</v>
      </c>
      <c r="I5" s="1" t="s">
        <v>25</v>
      </c>
      <c r="J5" s="1" t="s">
        <v>47</v>
      </c>
      <c r="K5" s="1" t="s">
        <v>48</v>
      </c>
      <c r="L5" s="1" t="s">
        <v>49</v>
      </c>
      <c r="M5" s="1" t="s">
        <v>50</v>
      </c>
      <c r="N5" s="1" t="s">
        <v>51</v>
      </c>
      <c r="O5" s="1" t="s">
        <v>52</v>
      </c>
      <c r="P5" s="1" t="s">
        <v>53</v>
      </c>
      <c r="Q5" s="2" t="str">
        <f>HYPERLINK("https://www.solarquotes.com.au/wp-content/uploads/2020/11/fronius-ohmpilot-specs.pdf","Yes")</f>
        <v>Yes</v>
      </c>
      <c r="R5" s="2" t="str">
        <f>HYPERLINK("https://www.solarquotes.com.au/wp-content/uploads/2020/11/fronius-diverter-warranty.pdf","Yes")</f>
        <v>Yes</v>
      </c>
      <c r="S5" s="2" t="str">
        <f>HYPERLINK("https://www.fronius.com/","Here")</f>
        <v>Here</v>
      </c>
    </row>
    <row r="6" spans="1:52">
      <c r="A6" s="1" t="s">
        <v>54</v>
      </c>
      <c r="B6" s="1" t="s">
        <v>55</v>
      </c>
      <c r="C6" s="1" t="s">
        <v>56</v>
      </c>
      <c r="D6" s="2" t="str">
        <f>HYPERLINK("http://esw.net.au/our-products/acthor","Here")</f>
        <v>Here</v>
      </c>
      <c r="E6" s="1" t="s">
        <v>57</v>
      </c>
      <c r="F6" s="1" t="s">
        <v>58</v>
      </c>
      <c r="G6" s="1" t="s">
        <v>59</v>
      </c>
      <c r="H6" s="1" t="s">
        <v>60</v>
      </c>
      <c r="I6" s="1" t="s">
        <v>25</v>
      </c>
      <c r="J6" s="1" t="s">
        <v>61</v>
      </c>
      <c r="K6" s="1" t="s">
        <v>62</v>
      </c>
      <c r="L6" s="1" t="s">
        <v>63</v>
      </c>
      <c r="M6" s="1" t="s">
        <v>64</v>
      </c>
      <c r="N6" s="1" t="s">
        <v>65</v>
      </c>
      <c r="P6" s="1" t="s">
        <v>66</v>
      </c>
      <c r="Q6" s="2" t="str">
        <f>HYPERLINK("https://www.solarquotes.com.au/wp-content/uploads/2020/09/ac-thor-i-datasheet.pdf","Yes")</f>
        <v>Yes</v>
      </c>
      <c r="R6" s="2" t="str">
        <f>HYPERLINK("https://www.solarquotes.com.au/wp-content/uploads/2020/09/ac-thor-i-install-warranty2.pdf","Yes")</f>
        <v>Yes</v>
      </c>
      <c r="S6" s="2" t="str">
        <f>HYPERLINK("https://www.my-pv.com/en/","Here")</f>
        <v>Here</v>
      </c>
    </row>
    <row r="7" spans="1:52">
      <c r="A7" s="1" t="s">
        <v>67</v>
      </c>
      <c r="B7" s="1" t="s">
        <v>55</v>
      </c>
      <c r="C7" s="1" t="s">
        <v>68</v>
      </c>
      <c r="D7" s="2" t="str">
        <f>HYPERLINK("http://esw.net.au/our-products/acthor","here")</f>
        <v>here</v>
      </c>
      <c r="E7" s="1" t="s">
        <v>69</v>
      </c>
      <c r="F7" s="1" t="s">
        <v>70</v>
      </c>
      <c r="G7" s="1" t="s">
        <v>59</v>
      </c>
      <c r="H7" s="1" t="s">
        <v>60</v>
      </c>
      <c r="I7" s="1" t="s">
        <v>25</v>
      </c>
      <c r="J7" s="1" t="s">
        <v>61</v>
      </c>
      <c r="K7" s="1" t="s">
        <v>62</v>
      </c>
      <c r="L7" s="1" t="s">
        <v>71</v>
      </c>
      <c r="M7" s="1" t="s">
        <v>72</v>
      </c>
      <c r="N7" s="1" t="s">
        <v>65</v>
      </c>
      <c r="P7" s="1" t="s">
        <v>66</v>
      </c>
      <c r="Q7" s="2" t="str">
        <f>HYPERLINK("https://www.solarquotes.com.au/wp-content/uploads/2020/09/ac-thor-9s-datasheet.pdf","Yes")</f>
        <v>Yes</v>
      </c>
      <c r="R7" s="2" t="str">
        <f>HYPERLINK("https://www.solarquotes.com.au/wp-content/uploads/2020/09/ac-thor-i-install-warranty2.pdf","Yes")</f>
        <v>Yes</v>
      </c>
      <c r="S7" s="2" t="str">
        <f>HYPERLINK("https://www.my-pv.com/en/","Here")</f>
        <v>Here</v>
      </c>
    </row>
    <row r="8" spans="1:52">
      <c r="A8" s="1" t="s">
        <v>73</v>
      </c>
      <c r="B8" s="1" t="s">
        <v>55</v>
      </c>
      <c r="C8" s="1" t="s">
        <v>74</v>
      </c>
      <c r="D8" s="2" t="str">
        <f>HYPERLINK("https://www.myenergi.com/au/product/eddi/","here")</f>
        <v>here</v>
      </c>
      <c r="E8" s="1" t="s">
        <v>75</v>
      </c>
      <c r="F8" s="1">
        <v>2</v>
      </c>
      <c r="G8" s="1" t="s">
        <v>76</v>
      </c>
      <c r="H8" s="1" t="s">
        <v>46</v>
      </c>
      <c r="I8" s="1" t="s">
        <v>25</v>
      </c>
      <c r="J8" s="1" t="s">
        <v>77</v>
      </c>
      <c r="K8" s="1" t="s">
        <v>78</v>
      </c>
      <c r="L8" s="1" t="s">
        <v>79</v>
      </c>
      <c r="M8" s="1" t="s">
        <v>80</v>
      </c>
      <c r="N8" s="1" t="s">
        <v>81</v>
      </c>
      <c r="O8" s="1" t="s">
        <v>82</v>
      </c>
      <c r="P8" s="1" t="s">
        <v>83</v>
      </c>
      <c r="Q8" s="2" t="str">
        <f>HYPERLINK("https://www.solarquotes.com.au/wp-content/uploads/2023/08/Eddi-Datasheet-myEnergi.pdf","Yes")</f>
        <v>Yes</v>
      </c>
      <c r="R8" s="1" t="s">
        <v>28</v>
      </c>
      <c r="S8" s="2" t="str">
        <f>HYPERLINK("https://myenergi.com/","Here")</f>
        <v>Here</v>
      </c>
    </row>
    <row r="9" spans="1:52">
      <c r="A9" s="1" t="s">
        <v>84</v>
      </c>
      <c r="B9" s="1" t="s">
        <v>55</v>
      </c>
      <c r="C9" s="1" t="s">
        <v>85</v>
      </c>
      <c r="D9" s="2" t="str">
        <f>HYPERLINK("https://www.solaredge.com/aus/products/smart-energy/smart-energy-hot-water#/","Here")</f>
        <v>Here</v>
      </c>
      <c r="E9" s="1" t="s">
        <v>22</v>
      </c>
      <c r="F9" s="1">
        <v>1</v>
      </c>
      <c r="G9" s="1" t="s">
        <v>76</v>
      </c>
      <c r="H9" s="1" t="s">
        <v>79</v>
      </c>
      <c r="I9" s="1" t="s">
        <v>79</v>
      </c>
      <c r="J9" s="1" t="s">
        <v>86</v>
      </c>
      <c r="K9" s="1" t="s">
        <v>87</v>
      </c>
      <c r="L9" s="1" t="s">
        <v>88</v>
      </c>
      <c r="M9" s="1" t="s">
        <v>89</v>
      </c>
      <c r="N9" s="1" t="s">
        <v>90</v>
      </c>
      <c r="P9" s="1" t="s">
        <v>30</v>
      </c>
      <c r="Q9" s="2" t="str">
        <f>HYPERLINK("https://www.solarquotes.com.au/wp-content/uploads/2020/03/solaredge-pv-diverter-specs.pdf","Yes")</f>
        <v>Yes</v>
      </c>
      <c r="R9" s="2" t="str">
        <f>HYPERLINK("https://www.solarquotes.com.au/wp-content/uploads/2020/03/solaredge-pv-diverter-warranty.pdf","Yes")</f>
        <v>Yes</v>
      </c>
      <c r="S9" s="2" t="str">
        <f>HYPERLINK("https://www.solaredge.com/aus/","Here")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3" r:id="rId_hyperlink_2" tooltip="Yes, here" display="Yes, here"/>
    <hyperlink ref="D3" r:id="rId_hyperlink_3" tooltip="here" display="here"/>
    <hyperlink ref="Q3" r:id="rId_hyperlink_4" tooltip="Yes" display="Yes"/>
    <hyperlink ref="R3" r:id="rId_hyperlink_5" tooltip="Yes" display="Yes"/>
    <hyperlink ref="S3" r:id="rId_hyperlink_6" tooltip="Here" display="Here"/>
    <hyperlink ref="B4" r:id="rId_hyperlink_7" tooltip="Yes, here" display="Yes, here"/>
    <hyperlink ref="D4" r:id="rId_hyperlink_8" tooltip="here" display="here"/>
    <hyperlink ref="Q4" r:id="rId_hyperlink_9" tooltip="Yes" display="Yes"/>
    <hyperlink ref="R4" r:id="rId_hyperlink_10" tooltip="Yes" display="Yes"/>
    <hyperlink ref="S4" r:id="rId_hyperlink_11" tooltip="Here" display="Here"/>
    <hyperlink ref="B5" r:id="rId_hyperlink_12" tooltip="Yes, here" display="Yes, here"/>
    <hyperlink ref="D5" r:id="rId_hyperlink_13" tooltip="here" display="here"/>
    <hyperlink ref="Q5" r:id="rId_hyperlink_14" tooltip="Yes" display="Yes"/>
    <hyperlink ref="R5" r:id="rId_hyperlink_15" tooltip="Yes" display="Yes"/>
    <hyperlink ref="S5" r:id="rId_hyperlink_16" tooltip="Here" display="Here"/>
    <hyperlink ref="D6" r:id="rId_hyperlink_17" tooltip="Here" display="Here"/>
    <hyperlink ref="Q6" r:id="rId_hyperlink_18" tooltip="Yes" display="Yes"/>
    <hyperlink ref="R6" r:id="rId_hyperlink_19" tooltip="Yes" display="Yes"/>
    <hyperlink ref="S6" r:id="rId_hyperlink_20" tooltip="Here" display="Here"/>
    <hyperlink ref="D7" r:id="rId_hyperlink_21" tooltip="here" display="here"/>
    <hyperlink ref="Q7" r:id="rId_hyperlink_22" tooltip="Yes" display="Yes"/>
    <hyperlink ref="R7" r:id="rId_hyperlink_23" tooltip="Yes" display="Yes"/>
    <hyperlink ref="S7" r:id="rId_hyperlink_24" tooltip="Here" display="Here"/>
    <hyperlink ref="D8" r:id="rId_hyperlink_25" tooltip="here" display="here"/>
    <hyperlink ref="Q8" r:id="rId_hyperlink_26" tooltip="Yes" display="Yes"/>
    <hyperlink ref="S8" r:id="rId_hyperlink_27" tooltip="Here" display="Here"/>
    <hyperlink ref="D9" r:id="rId_hyperlink_28" tooltip="Here" display="Here"/>
    <hyperlink ref="Q9" r:id="rId_hyperlink_29" tooltip="Yes" display="Yes"/>
    <hyperlink ref="R9" r:id="rId_hyperlink_30" tooltip="Yes" display="Yes"/>
    <hyperlink ref="S9" r:id="rId_hyperlink_3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2025-10-08T09:24:10+00:00</dcterms:created>
  <dcterms:modified xsi:type="dcterms:W3CDTF">2025-10-08T09:24:10+00:00</dcterms:modified>
  <dc:title>Untitled Spreadsheet</dc:title>
  <dc:description/>
  <dc:subject/>
  <cp:keywords/>
  <cp:category/>
</cp:coreProperties>
</file>