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<sst xmlns="http://schemas.openxmlformats.org/spreadsheetml/2006/main" uniqueCount="278">
  <si>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</si>
  <si>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</si>
  <si>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</si>
  <si>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</si>
  <si>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</si>
  <si>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</si>
  <si>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</si>
  <si>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</si>
  <si>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</si>
  <si>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</si>
  <si>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</si>
  <si>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</si>
  <si>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</si>
  <si>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</si>
  <si>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</si>
  <si>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</si>
  <si>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</si>
  <si>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</si>
  <si>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</si>
  <si>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</si>
  <si>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</si>
  <si>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</si>
  <si>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</si>
  <si>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</si>
  <si>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</si>
  <si>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</si>
  <si>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</si>
  <si>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</si>
  <si>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</si>
  <si>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</si>
  <si>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</si>
  <si>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</si>
  <si>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</si>
  <si>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</si>
  <si>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</si>
  <si>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</si>
  <si>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</si>
  <si>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</si>
  <si>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</si>
  <si>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</si>
  <si>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</si>
  <si>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</si>
  <si>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</si>
  <si>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</si>
  <si>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</si>
  <si>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</si>
  <si>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</si>
  <si>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</si>
  <si>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</si>
  <si>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</si>
  <si>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</si>
  <si>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</si>
  <si>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</si>
  <si>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</si>
  <si>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</si>
  <si>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</si>
  <si>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</si>
  <si>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</si>
  <si>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</si>
  <si>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</si>
  <si>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</si>
  <si>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</si>
  <si>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</si>
  <si>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</si>
  <si>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</si>
  <si>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</si>
  <si>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</si>
  <si>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</si>
  <si>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</si>
  <si>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</si>
  <si>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</si>
  <si>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</si>
  <si>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</si>
  <si>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</si>
  <si>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</si>
  <si>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</si>
  <si>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</si>
  <si>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</si>
  <si>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</si>
  <si>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</si>
  <si>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</si>
  <si>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</si>
  <si>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</si>
  <si>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</si>
  <si>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</si>
  <si>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</si>
  <si>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</si>
  <si>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</si>
  <si>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</si>
  <si>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</si>
  <si>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</si>
  <si>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</si>
  <si>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</si>
  <si>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</si>
  <si>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</si>
  <si>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</si>
  <si>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</si>
  <si>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</si>
  <si>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EHB Series</t>
  </si>
  <si>
    <t xml:space="preserve">GW5K-EHB-AU-G11
GW8.6K-EHB-AU-G11
GW9.99K-EHB-AU-G11
</t>
  </si>
  <si>
    <t>$2,400
$2,800
$3,000</t>
  </si>
  <si>
    <t>5000W
8600W
10000W</t>
  </si>
  <si>
    <t>10000W
17200W
20000W</t>
  </si>
  <si>
    <t>Yes - Level 3</t>
  </si>
  <si>
    <t>415 × 791 × 180 mm</t>
  </si>
  <si>
    <t>33 kg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</si>
  <si>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</si>
  <si>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</si>
  <si>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</si>
  <si>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</si>
  <si>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</si>
  <si>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</si>
  <si>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</si>
  <si>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</si>
  <si>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</si>
  <si>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</si>
  <si>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</si>
  <si>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</si>
  <si>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</si>
  <si>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</si>
  <si>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</si>
  <si>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</si>
  <si>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</si>
  <si>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</si>
  <si>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</si>
  <si>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</si>
  <si>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</si>
  <si>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</si>
  <si>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</si>
  <si>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</si>
  <si>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</si>
  <si>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</si>
  <si>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</si>
  <si>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</si>
  <si>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</si>
  <si>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</si>
  <si>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</si>
  <si>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</si>
  <si>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</si>
  <si>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</si>
  <si>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</si>
  <si>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</si>
  <si>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</si>
  <si>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</si>
  <si>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</si>
  <si>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</si>
  <si>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</si>
  <si>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</si>
  <si>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</si>
  <si>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</si>
  <si>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</si>
  <si>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</si>
  <si>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</si>
  <si>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</si>
  <si>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</si>
  <si>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</si>
  <si>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</si>
  <si>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</si>
  <si>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</si>
  <si>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</si>
  <si>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</si>
  <si>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</si>
  <si>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</si>
  <si>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</si>
  <si>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</si>
  <si>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</si>
  <si>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</si>
  <si>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</si>
  <si>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</si>
  <si>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</si>
  <si>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</si>
  <si>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</si>
  <si>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</si>
  <si>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</si>
  <si>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</si>
  <si>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</si>
  <si>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</si>
  <si>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</si>
  <si>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</si>
  <si>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</si>
  <si>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</si>
  <si>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</si>
  <si>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</si>
  <si>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</si>
  <si>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</si>
  <si>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</si>
  <si>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</si>
  <si>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</si>
  <si>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</si>
  <si>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Sigenergy Energy Controller (single-phase)</t>
  </si>
  <si>
    <t xml:space="preserve">SigenStor EC 5.0 SP
SigenStor EC 6.0 SP
SigenStor EC 8.0 SP
SigenStor EC 10.0 SP
SigenStor EC 12.0 SP
</t>
  </si>
  <si>
    <t>$1770
$1920
$3270
$3500
$3800</t>
  </si>
  <si>
    <t>5000 W
6000 W
8000 W
10000 W
12000 W</t>
  </si>
  <si>
    <t xml:space="preserve">5000 W
6000 W
8000 W
10000 W
12000 W </t>
  </si>
  <si>
    <t>10000 W
12000 W
16000 W
20000 W
24000 W</t>
  </si>
  <si>
    <t>5000 W
6000 W
8000 W
10000 W 
12000 W</t>
  </si>
  <si>
    <t>2-4</t>
  </si>
  <si>
    <t>700 x 300 x 260 mm</t>
  </si>
  <si>
    <t>36 kg</t>
  </si>
  <si>
    <t>-30 - +60°C</t>
  </si>
  <si>
    <t>98.0%</t>
  </si>
  <si>
    <t>WLAN / Fast Ethernet / RS485 / Sigen CommMod (4G/3G/2G)</t>
  </si>
  <si>
    <t>Sigenergy</t>
  </si>
  <si>
    <t>Sigenergy Energy Controller (three-phase)</t>
  </si>
  <si>
    <t xml:space="preserve">SigenStor EC 5.0 TP
SigenStor EC 10.0 TP
SigenStor EC 15.0 TP
SigenStor EC 25.0 TP
SigenStor EC 30.0 TP
</t>
  </si>
  <si>
    <t>$3000
$3500
$4600
$6000
$6700</t>
  </si>
  <si>
    <t>5000 W
10000 W
15000 W
25000 W
30000 W</t>
  </si>
  <si>
    <t>8000 W
16000 W
24000 W
40000 W
48000 W</t>
  </si>
  <si>
    <t>5000 W
10000 W 
15000 W
25000 W
30000 W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</si>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</sst>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5/07/GW_EHB_Datasheet-AU.pdf" TargetMode="External"/><Relationship Id="rId_hyperlink_21" Type="http://schemas.openxmlformats.org/officeDocument/2006/relationships/hyperlink" Target="https://www.solarquotes.com.au/wp-content/uploads/2025/07/GOODWE-Limited-Warranty-for-Inverter-System-AUNZ-2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4/12/GW_ET-G2_Datasheet-AU_C.pdf" TargetMode="External"/><Relationship Id="rId_hyperlink_24" Type="http://schemas.openxmlformats.org/officeDocument/2006/relationships/hyperlink" Target="https://www.solarquotes.com.au/wp-content/uploads/2024/12/goodwe-warranty-2024-11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1/goodwe-et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1/09/GW_EH_Datasheet-EN.pdf" TargetMode="External"/><Relationship Id="rId_hyperlink_30" Type="http://schemas.openxmlformats.org/officeDocument/2006/relationships/hyperlink" Target="https://www.solarquotes.com.au/wp-content/uploads/2021/01/goodwe-warranty.pdf" TargetMode="External"/><Relationship Id="rId_hyperlink_31" Type="http://schemas.openxmlformats.org/officeDocument/2006/relationships/hyperlink" Target="https://www.solarquotes.com.au/inverters/goodwe-review.html" TargetMode="External"/><Relationship Id="rId_hyperlink_32" Type="http://schemas.openxmlformats.org/officeDocument/2006/relationships/hyperlink" Target="https://www.solarquotes.com.au/wp-content/uploads/2023/11/inverter-istore-1ph_2024-FEB24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k-tech-specs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0/11/inverter-istore-3ph-feb24-v2.1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4/11/inverter-istore-10-15-25-3p-Sept24.pdf" TargetMode="External"/><Relationship Id="rId_hyperlink_42" Type="http://schemas.openxmlformats.org/officeDocument/2006/relationships/hyperlink" Target="https://www.solarquotes.com.au/wp-content/uploads/2024/08/istore-pv-products-warranty-oct24-1.pdf" TargetMode="External"/><Relationship Id="rId_hyperlink_43" Type="http://schemas.openxmlformats.org/officeDocument/2006/relationships/hyperlink" Target="https://www.solarquotes.com.au/inverters/istore-review.html" TargetMode="External"/><Relationship Id="rId_hyperlink_44" Type="http://schemas.openxmlformats.org/officeDocument/2006/relationships/hyperlink" Target="https://www.solarquotes.com.au/wp-content/uploads/2023/05/jinko-suntank-hybrid-inverter.pdf" TargetMode="External"/><Relationship Id="rId_hyperlink_45" Type="http://schemas.openxmlformats.org/officeDocument/2006/relationships/hyperlink" Target="https://www.solarquotes.com.au/wp-content/uploads/2023/05/jinko-suntank-warranty.pdf" TargetMode="External"/><Relationship Id="rId_hyperlink_46" Type="http://schemas.openxmlformats.org/officeDocument/2006/relationships/hyperlink" Target="https://www.solarquotes.com.au/panels/jinko-solar-review.html" TargetMode="External"/><Relationship Id="rId_hyperlink_47" Type="http://schemas.openxmlformats.org/officeDocument/2006/relationships/hyperlink" Target="https://www.solarquotes.com.au/wp-content/uploads/2022/02/LGES-5048-datasheet.pdf" TargetMode="External"/><Relationship Id="rId_hyperlink_48" Type="http://schemas.openxmlformats.org/officeDocument/2006/relationships/hyperlink" Target="https://www.solarquotes.com.au/wp-content/uploads/2022/02/LGES-inverter-warranty.pdf" TargetMode="External"/><Relationship Id="rId_hyperlink_49" Type="http://schemas.openxmlformats.org/officeDocument/2006/relationships/hyperlink" Target="https://www.solarquotes.com.au/panels/lg-review.html" TargetMode="External"/><Relationship Id="rId_hyperlink_50" Type="http://schemas.openxmlformats.org/officeDocument/2006/relationships/hyperlink" Target="https://www.solarquotes.com.au/wp-content/uploads/2025/03/Datasheet-SigenStor-EC-SP.pdf" TargetMode="External"/><Relationship Id="rId_hyperlink_51" Type="http://schemas.openxmlformats.org/officeDocument/2006/relationships/hyperlink" Target="https://www.solarquotes.com.au/wp-content/uploads/2025/03/sigenergy-inverter-warranty-updated.pdf" TargetMode="External"/><Relationship Id="rId_hyperlink_52" Type="http://schemas.openxmlformats.org/officeDocument/2006/relationships/hyperlink" Target="https://www.solarquotes.com.au/inverters/sigenergy-review.html" TargetMode="External"/><Relationship Id="rId_hyperlink_53" Type="http://schemas.openxmlformats.org/officeDocument/2006/relationships/hyperlink" Target="https://www.solarquotes.com.au/wp-content/uploads/2025/03/Datasheet-SigenStor-EC-TP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inverters/sigenergy-review.html" TargetMode="External"/><Relationship Id="rId_hyperlink_56" Type="http://schemas.openxmlformats.org/officeDocument/2006/relationships/hyperlink" Target="https://www.solarquotes.com.au/wp-content/uploads/2020/11/se-energy-hub.pdf" TargetMode="External"/><Relationship Id="rId_hyperlink_57" Type="http://schemas.openxmlformats.org/officeDocument/2006/relationships/hyperlink" Target="https://www.solarquotes.com.au/wp-content/uploads/2020/03/solaredge-warranty.pdf" TargetMode="External"/><Relationship Id="rId_hyperlink_58" Type="http://schemas.openxmlformats.org/officeDocument/2006/relationships/hyperlink" Target="https://www.solarquotes.com.au/inverters/solaredge-review.html" TargetMode="External"/><Relationship Id="rId_hyperlink_59" Type="http://schemas.openxmlformats.org/officeDocument/2006/relationships/hyperlink" Target="https://www.solarquotes.com.au/wp-content/uploads/2020/11/se-energy-hub.pdf" TargetMode="External"/><Relationship Id="rId_hyperlink_60" Type="http://schemas.openxmlformats.org/officeDocument/2006/relationships/hyperlink" Target="https://www.solarquotes.com.au/wp-content/uploads/2020/03/solaredge-warranty.pdf" TargetMode="External"/><Relationship Id="rId_hyperlink_61" Type="http://schemas.openxmlformats.org/officeDocument/2006/relationships/hyperlink" Target="https://www.solarquotes.com.au/inverters/solaredge-review.html" TargetMode="External"/><Relationship Id="rId_hyperlink_62" Type="http://schemas.openxmlformats.org/officeDocument/2006/relationships/hyperlink" Target="https://www.solarquotes.com.au/wp-content/uploads/2023/06/Solis_datasheet_S6-EH3P5-10K-H-AU_AUS_V2.1_2023_04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inverters/solis-review.html" TargetMode="External"/><Relationship Id="rId_hyperlink_65" Type="http://schemas.openxmlformats.org/officeDocument/2006/relationships/hyperlink" Target="https://www.solarquotes.com.au/wp-content/uploads/2023/01/sungrow-shrs-hybrid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inverters/sungrow-review.html" TargetMode="External"/><Relationship Id="rId_hyperlink_68" Type="http://schemas.openxmlformats.org/officeDocument/2006/relationships/hyperlink" Target="https://www.solarquotes.com.au/wp-content/uploads/2023/10/Sungrow-SHRS-8.010.0.pdf" TargetMode="External"/><Relationship Id="rId_hyperlink_69" Type="http://schemas.openxmlformats.org/officeDocument/2006/relationships/hyperlink" Target="https://www.solarquotes.com.au/wp-content/uploads/2023/01/sungrow-warranty-v3.pdf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wp-content/uploads/2021/01/sungrow-3-phase-RT.pdf" TargetMode="External"/><Relationship Id="rId_hyperlink_72" Type="http://schemas.openxmlformats.org/officeDocument/2006/relationships/hyperlink" Target="https://www.solarquotes.com.au/wp-content/uploads/2021/01/sungrow-warranty.pdf" TargetMode="External"/><Relationship Id="rId_hyperlink_73" Type="http://schemas.openxmlformats.org/officeDocument/2006/relationships/hyperlink" Target="https://www.solarquotes.com.au/inverters/sungrow-review.html" TargetMode="External"/><Relationship Id="rId_hyperlink_74" Type="http://schemas.openxmlformats.org/officeDocument/2006/relationships/hyperlink" Target="https://www.solarquotes.com.au/wp-content/uploads/2024/05/sungrow-sht.pdf" TargetMode="External"/><Relationship Id="rId_hyperlink_75" Type="http://schemas.openxmlformats.org/officeDocument/2006/relationships/hyperlink" Target="https://www.solarquotes.com.au/wp-content/uploads/2024/05/WD_202404_Term_Sungrow-s-Inverters-10-Year-Limited-Warraty_V4.2.pdf" TargetMode="External"/><Relationship Id="rId_hyperlink_76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7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51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101</v>
      </c>
      <c r="F9" s="1" t="s">
        <v>102</v>
      </c>
      <c r="G9" s="1" t="s">
        <v>101</v>
      </c>
      <c r="H9" s="1" t="s">
        <v>103</v>
      </c>
      <c r="I9" s="1" t="s">
        <v>74</v>
      </c>
      <c r="J9" s="1">
        <v>4</v>
      </c>
      <c r="K9" s="1" t="s">
        <v>104</v>
      </c>
      <c r="L9" s="1" t="s">
        <v>105</v>
      </c>
      <c r="M9" s="1" t="s">
        <v>34</v>
      </c>
      <c r="N9" s="1" t="s">
        <v>96</v>
      </c>
      <c r="O9" s="1" t="s">
        <v>86</v>
      </c>
      <c r="Q9" s="1" t="s">
        <v>97</v>
      </c>
      <c r="R9" s="1" t="s">
        <v>51</v>
      </c>
      <c r="S9" s="1" t="s">
        <v>37</v>
      </c>
      <c r="T9" s="2" t="str">
        <f>HYPERLINK("https://www.solarquotes.com.au/wp-content/uploads/2025/07/GW_EHB_Datasheet-AU.pdf","Yes")</f>
        <v>Yes</v>
      </c>
      <c r="U9" s="2" t="str">
        <f>HYPERLINK("https://www.solarquotes.com.au/wp-content/uploads/2025/07/GOODWE-Limited-Warranty-for-Inverter-System-AUNZ-2.pdf","Yes")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106</v>
      </c>
      <c r="B10" s="1" t="s">
        <v>107</v>
      </c>
      <c r="C10" s="1" t="s">
        <v>108</v>
      </c>
      <c r="D10" s="1" t="s">
        <v>109</v>
      </c>
      <c r="E10" s="1" t="s">
        <v>110</v>
      </c>
      <c r="F10" s="1" t="s">
        <v>111</v>
      </c>
      <c r="G10" s="1" t="s">
        <v>112</v>
      </c>
      <c r="H10" s="1" t="s">
        <v>30</v>
      </c>
      <c r="I10" s="1" t="s">
        <v>59</v>
      </c>
      <c r="J10" s="1" t="s">
        <v>113</v>
      </c>
      <c r="K10" s="1" t="s">
        <v>114</v>
      </c>
      <c r="L10" s="1" t="s">
        <v>115</v>
      </c>
      <c r="M10" s="1" t="s">
        <v>116</v>
      </c>
      <c r="N10" s="1" t="s">
        <v>117</v>
      </c>
      <c r="O10" s="1" t="s">
        <v>118</v>
      </c>
      <c r="Q10" s="1" t="s">
        <v>97</v>
      </c>
      <c r="R10" s="1" t="s">
        <v>51</v>
      </c>
      <c r="S10" s="1" t="s">
        <v>119</v>
      </c>
      <c r="T10" s="2" t="str">
        <f>HYPERLINK("https://www.solarquotes.com.au/wp-content/uploads/2024/12/GW_ET-G2_Datasheet-AU_C.pdf","Yes")</f>
        <v>Yes</v>
      </c>
      <c r="U10" s="2" t="str">
        <f>HYPERLINK("https://www.solarquotes.com.au/wp-content/uploads/2024/12/goodwe-warranty-2024-11.pdf","Yes")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120</v>
      </c>
      <c r="B11" s="1" t="s">
        <v>121</v>
      </c>
      <c r="C11" s="1" t="s">
        <v>122</v>
      </c>
      <c r="D11" s="1" t="s">
        <v>56</v>
      </c>
      <c r="E11" s="1" t="s">
        <v>56</v>
      </c>
      <c r="F11" s="1" t="s">
        <v>123</v>
      </c>
      <c r="G11" s="1" t="s">
        <v>56</v>
      </c>
      <c r="H11" s="1" t="s">
        <v>93</v>
      </c>
      <c r="I11" s="1" t="s">
        <v>59</v>
      </c>
      <c r="J11" s="1">
        <v>2</v>
      </c>
      <c r="K11" s="1" t="s">
        <v>124</v>
      </c>
      <c r="L11" s="1" t="s">
        <v>33</v>
      </c>
      <c r="M11" s="1" t="s">
        <v>34</v>
      </c>
      <c r="N11" s="1" t="s">
        <v>117</v>
      </c>
      <c r="O11" s="1" t="s">
        <v>125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HYPERLINK("https://www.solarquotes.com.au/wp-content/uploads/2021/01/goodwe-et.pdf","Yes")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126</v>
      </c>
      <c r="B12" s="1" t="s">
        <v>127</v>
      </c>
      <c r="C12" s="1" t="s">
        <v>91</v>
      </c>
      <c r="D12" s="1" t="s">
        <v>72</v>
      </c>
      <c r="E12" s="1" t="s">
        <v>72</v>
      </c>
      <c r="F12" s="1" t="s">
        <v>128</v>
      </c>
      <c r="G12" s="1" t="s">
        <v>72</v>
      </c>
      <c r="H12" s="1" t="s">
        <v>93</v>
      </c>
      <c r="I12" s="1" t="s">
        <v>74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117</v>
      </c>
      <c r="O12" s="1" t="s">
        <v>125</v>
      </c>
      <c r="Q12" s="1" t="s">
        <v>97</v>
      </c>
      <c r="R12" s="1" t="s">
        <v>39</v>
      </c>
      <c r="S12" s="1" t="s">
        <v>37</v>
      </c>
      <c r="T12" s="2" t="str">
        <f>HYPERLINK("https://www.solarquotes.com.au/wp-content/uploads/2021/09/GW_EH_Datasheet-EN.pdf","Yes")</f>
        <v>Yes</v>
      </c>
      <c r="U12" s="2" t="str">
        <f>HYPERLINK("https://www.solarquotes.com.au/wp-content/uploads/2021/01/goodwe-warranty.pdf","Yes")</f>
        <v>Yes</v>
      </c>
      <c r="V12" s="2" t="str">
        <f>HYPERLINK("https://www.solarquotes.com.au/inverters/goodwe-review.html","Here")</f>
        <v>Here</v>
      </c>
    </row>
    <row r="13" spans="1:52">
      <c r="A13" s="1" t="s">
        <v>131</v>
      </c>
      <c r="B13" s="1" t="s">
        <v>132</v>
      </c>
      <c r="C13" s="1" t="s">
        <v>133</v>
      </c>
      <c r="D13" s="1" t="s">
        <v>72</v>
      </c>
      <c r="E13" s="1" t="s">
        <v>92</v>
      </c>
      <c r="F13" s="1" t="s">
        <v>134</v>
      </c>
      <c r="G13" s="1" t="s">
        <v>92</v>
      </c>
      <c r="H13" s="1" t="s">
        <v>135</v>
      </c>
      <c r="I13" s="1" t="s">
        <v>136</v>
      </c>
      <c r="J13" s="1">
        <v>2</v>
      </c>
      <c r="K13" s="1" t="s">
        <v>137</v>
      </c>
      <c r="L13" s="1" t="s">
        <v>138</v>
      </c>
      <c r="M13" s="1" t="s">
        <v>34</v>
      </c>
      <c r="N13" s="1" t="s">
        <v>35</v>
      </c>
      <c r="O13" s="1" t="s">
        <v>125</v>
      </c>
      <c r="P13" s="1" t="s">
        <v>139</v>
      </c>
      <c r="Q13" s="1" t="s">
        <v>140</v>
      </c>
      <c r="R13" s="1" t="s">
        <v>141</v>
      </c>
      <c r="S13" s="1" t="s">
        <v>142</v>
      </c>
      <c r="T13" s="2" t="str">
        <f>HYPERLINK("https://www.solarquotes.com.au/wp-content/uploads/2023/11/inverter-istore-1ph_2024-FEB24.pdf","Yes")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143</v>
      </c>
      <c r="B14" s="1" t="s">
        <v>144</v>
      </c>
      <c r="C14" s="1" t="s">
        <v>145</v>
      </c>
      <c r="D14" s="1" t="s">
        <v>146</v>
      </c>
      <c r="E14" s="1" t="s">
        <v>147</v>
      </c>
      <c r="F14" s="1" t="s">
        <v>148</v>
      </c>
      <c r="G14" s="1" t="s">
        <v>146</v>
      </c>
      <c r="H14" s="1" t="s">
        <v>135</v>
      </c>
      <c r="I14" s="1" t="s">
        <v>136</v>
      </c>
      <c r="J14" s="1">
        <v>3</v>
      </c>
      <c r="K14" s="1" t="s">
        <v>149</v>
      </c>
      <c r="L14" s="1" t="s">
        <v>150</v>
      </c>
      <c r="M14" s="1" t="s">
        <v>116</v>
      </c>
      <c r="N14" s="1" t="s">
        <v>35</v>
      </c>
      <c r="O14" s="1" t="s">
        <v>125</v>
      </c>
      <c r="P14" s="1" t="s">
        <v>139</v>
      </c>
      <c r="Q14" s="1" t="s">
        <v>140</v>
      </c>
      <c r="R14" s="1" t="s">
        <v>141</v>
      </c>
      <c r="S14" s="1" t="s">
        <v>142</v>
      </c>
      <c r="T14" s="2" t="str">
        <f>HYPERLINK("https://www.solarquotes.com.au/wp-content/uploads/2024/11/inverter-istore-10k-tech-specs.pdf","Yes")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72</v>
      </c>
      <c r="E15" s="1" t="s">
        <v>72</v>
      </c>
      <c r="F15" s="1" t="s">
        <v>134</v>
      </c>
      <c r="G15" s="1" t="s">
        <v>154</v>
      </c>
      <c r="H15" s="1" t="s">
        <v>135</v>
      </c>
      <c r="I15" s="1" t="s">
        <v>155</v>
      </c>
      <c r="J15" s="1">
        <v>2</v>
      </c>
      <c r="K15" s="1" t="s">
        <v>156</v>
      </c>
      <c r="L15" s="1" t="s">
        <v>130</v>
      </c>
      <c r="M15" s="1" t="s">
        <v>34</v>
      </c>
      <c r="N15" s="1" t="s">
        <v>35</v>
      </c>
      <c r="O15" s="1" t="s">
        <v>125</v>
      </c>
      <c r="P15" s="1" t="s">
        <v>37</v>
      </c>
      <c r="Q15" s="1" t="s">
        <v>140</v>
      </c>
      <c r="R15" s="1" t="s">
        <v>141</v>
      </c>
      <c r="S15" s="1" t="s">
        <v>142</v>
      </c>
      <c r="T15" s="2" t="str">
        <f>HYPERLINK("https://www.solarquotes.com.au/wp-content/uploads/2020/11/inverter-istore-3ph-feb24-v2.1.pdf","Yes")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157</v>
      </c>
      <c r="B16" s="1" t="s">
        <v>158</v>
      </c>
      <c r="C16" s="1" t="s">
        <v>159</v>
      </c>
      <c r="D16" s="1" t="s">
        <v>160</v>
      </c>
      <c r="E16" s="1" t="s">
        <v>161</v>
      </c>
      <c r="F16" s="1" t="s">
        <v>162</v>
      </c>
      <c r="G16" s="1" t="s">
        <v>163</v>
      </c>
      <c r="H16" s="1" t="s">
        <v>135</v>
      </c>
      <c r="I16" s="1" t="s">
        <v>155</v>
      </c>
      <c r="J16" s="1">
        <v>2</v>
      </c>
      <c r="K16" s="1" t="s">
        <v>164</v>
      </c>
      <c r="L16" s="1" t="s">
        <v>165</v>
      </c>
      <c r="M16" s="1" t="s">
        <v>116</v>
      </c>
      <c r="N16" s="1" t="s">
        <v>35</v>
      </c>
      <c r="O16" s="1" t="s">
        <v>166</v>
      </c>
      <c r="P16" s="1" t="s">
        <v>37</v>
      </c>
      <c r="Q16" s="1" t="s">
        <v>140</v>
      </c>
      <c r="R16" s="1" t="s">
        <v>141</v>
      </c>
      <c r="S16" s="1" t="s">
        <v>142</v>
      </c>
      <c r="T16" s="2" t="str">
        <f>HYPERLINK("https://www.solarquotes.com.au/wp-content/uploads/2024/11/inverter-istore-10-15-25-3p-Sept24.pdf","Yes")</f>
        <v>Yes</v>
      </c>
      <c r="U16" s="2" t="str">
        <f>HYPERLINK("https://www.solarquotes.com.au/wp-content/uploads/2024/08/istore-pv-products-warranty-oct24-1.pdf","Yes")</f>
        <v>Yes</v>
      </c>
      <c r="V16" s="2" t="str">
        <f>HYPERLINK("https://www.solarquotes.com.au/inverters/istore-review.html","Here")</f>
        <v>Here</v>
      </c>
    </row>
    <row r="17" spans="1:52">
      <c r="A17" s="1" t="s">
        <v>167</v>
      </c>
      <c r="B17" s="1" t="s">
        <v>168</v>
      </c>
      <c r="C17" s="1" t="s">
        <v>169</v>
      </c>
      <c r="D17" s="1" t="s">
        <v>72</v>
      </c>
      <c r="E17" s="1" t="s">
        <v>170</v>
      </c>
      <c r="F17" s="1" t="s">
        <v>171</v>
      </c>
      <c r="G17" s="1" t="s">
        <v>170</v>
      </c>
      <c r="H17" s="1" t="s">
        <v>30</v>
      </c>
      <c r="I17" s="1" t="s">
        <v>31</v>
      </c>
      <c r="J17" s="1">
        <v>2</v>
      </c>
      <c r="K17" s="1" t="s">
        <v>172</v>
      </c>
      <c r="L17" s="1" t="s">
        <v>173</v>
      </c>
      <c r="M17" s="1" t="s">
        <v>174</v>
      </c>
      <c r="N17" s="1" t="s">
        <v>175</v>
      </c>
      <c r="O17" s="1" t="s">
        <v>176</v>
      </c>
      <c r="P17" s="1" t="s">
        <v>65</v>
      </c>
      <c r="Q17" s="1" t="s">
        <v>177</v>
      </c>
      <c r="R17" s="1" t="s">
        <v>51</v>
      </c>
      <c r="S17" s="1" t="s">
        <v>178</v>
      </c>
      <c r="T17" s="2" t="str">
        <f>HYPERLINK("https://www.solarquotes.com.au/wp-content/uploads/2023/05/jinko-suntank-hybrid-inverter.pdf","Yes")</f>
        <v>Yes</v>
      </c>
      <c r="U17" s="2" t="str">
        <f>HYPERLINK("https://www.solarquotes.com.au/wp-content/uploads/2023/05/jinko-suntank-warranty.pdf","Yes")</f>
        <v>Yes</v>
      </c>
      <c r="V17" s="2" t="str">
        <f>HYPERLINK("https://www.solarquotes.com.au/panels/jinko-solar-review.html","Here")</f>
        <v>Here</v>
      </c>
    </row>
    <row r="18" spans="1:52">
      <c r="A18" s="1" t="s">
        <v>179</v>
      </c>
      <c r="B18" s="1" t="s">
        <v>180</v>
      </c>
      <c r="C18" s="1" t="s">
        <v>181</v>
      </c>
      <c r="D18" s="1" t="s">
        <v>182</v>
      </c>
      <c r="E18" s="1" t="s">
        <v>183</v>
      </c>
      <c r="F18" s="1" t="s">
        <v>184</v>
      </c>
      <c r="G18" s="1" t="s">
        <v>183</v>
      </c>
      <c r="H18" s="1" t="s">
        <v>30</v>
      </c>
      <c r="I18" s="1" t="s">
        <v>74</v>
      </c>
      <c r="J18" s="1">
        <v>2</v>
      </c>
      <c r="K18" s="1" t="s">
        <v>185</v>
      </c>
      <c r="L18" s="1" t="s">
        <v>33</v>
      </c>
      <c r="M18" s="1" t="s">
        <v>174</v>
      </c>
      <c r="N18" s="1" t="s">
        <v>186</v>
      </c>
      <c r="O18" s="1" t="s">
        <v>86</v>
      </c>
      <c r="Q18" s="1" t="s">
        <v>187</v>
      </c>
      <c r="R18" s="1" t="s">
        <v>51</v>
      </c>
      <c r="S18" s="1" t="s">
        <v>188</v>
      </c>
      <c r="T18" s="2" t="str">
        <f>HYPERLINK("https://www.solarquotes.com.au/wp-content/uploads/2022/02/LGES-5048-datasheet.pdf","Yes")</f>
        <v>Yes</v>
      </c>
      <c r="U18" s="2" t="str">
        <f>HYPERLINK("https://www.solarquotes.com.au/wp-content/uploads/2022/02/LGES-inverter-warranty.pdf","Yes")</f>
        <v>Yes</v>
      </c>
      <c r="V18" s="2" t="str">
        <f>HYPERLINK("https://www.solarquotes.com.au/panels/lg-review.html","Here")</f>
        <v>Here</v>
      </c>
    </row>
    <row r="19" spans="1:52">
      <c r="A19" s="1" t="s">
        <v>189</v>
      </c>
      <c r="B19" s="1" t="s">
        <v>190</v>
      </c>
      <c r="C19" s="1" t="s">
        <v>191</v>
      </c>
      <c r="D19" s="1" t="s">
        <v>192</v>
      </c>
      <c r="E19" s="1" t="s">
        <v>193</v>
      </c>
      <c r="F19" s="1" t="s">
        <v>194</v>
      </c>
      <c r="G19" s="1" t="s">
        <v>195</v>
      </c>
      <c r="H19" s="1" t="s">
        <v>30</v>
      </c>
      <c r="I19" s="1" t="s">
        <v>74</v>
      </c>
      <c r="J19" s="1" t="s">
        <v>196</v>
      </c>
      <c r="K19" s="1" t="s">
        <v>197</v>
      </c>
      <c r="L19" s="1" t="s">
        <v>198</v>
      </c>
      <c r="M19" s="1" t="s">
        <v>116</v>
      </c>
      <c r="N19" s="1" t="s">
        <v>199</v>
      </c>
      <c r="O19" s="1" t="s">
        <v>200</v>
      </c>
      <c r="Q19" s="1" t="s">
        <v>201</v>
      </c>
      <c r="R19" s="1" t="s">
        <v>51</v>
      </c>
      <c r="S19" s="1" t="s">
        <v>202</v>
      </c>
      <c r="T19" s="2" t="str">
        <f>HYPERLINK("https://www.solarquotes.com.au/wp-content/uploads/2025/03/Datasheet-SigenStor-EC-SP.pdf","Yes")</f>
        <v>Yes</v>
      </c>
      <c r="U19" s="2" t="str">
        <f>HYPERLINK("https://www.solarquotes.com.au/wp-content/uploads/2025/03/sigenergy-inverter-warranty-updated.pdf","Yes")</f>
        <v>Yes</v>
      </c>
      <c r="V19" s="2" t="str">
        <f>HYPERLINK("https://www.solarquotes.com.au/inverters/sigenergy-review.html","Here")</f>
        <v>Here</v>
      </c>
    </row>
    <row r="20" spans="1:52">
      <c r="A20" s="1" t="s">
        <v>203</v>
      </c>
      <c r="B20" s="1" t="s">
        <v>204</v>
      </c>
      <c r="C20" s="1" t="s">
        <v>205</v>
      </c>
      <c r="D20" s="1" t="s">
        <v>206</v>
      </c>
      <c r="E20" s="1" t="s">
        <v>206</v>
      </c>
      <c r="F20" s="1" t="s">
        <v>207</v>
      </c>
      <c r="G20" s="1" t="s">
        <v>208</v>
      </c>
      <c r="H20" s="1" t="s">
        <v>30</v>
      </c>
      <c r="I20" s="1" t="s">
        <v>59</v>
      </c>
      <c r="J20" s="1" t="s">
        <v>196</v>
      </c>
      <c r="K20" s="1" t="s">
        <v>197</v>
      </c>
      <c r="L20" s="1" t="s">
        <v>198</v>
      </c>
      <c r="M20" s="1" t="s">
        <v>116</v>
      </c>
      <c r="N20" s="1" t="s">
        <v>199</v>
      </c>
      <c r="O20" s="1" t="s">
        <v>200</v>
      </c>
      <c r="Q20" s="1" t="s">
        <v>201</v>
      </c>
      <c r="R20" s="1" t="s">
        <v>51</v>
      </c>
      <c r="S20" s="1" t="s">
        <v>202</v>
      </c>
      <c r="T20" s="2" t="str">
        <f>HYPERLINK("https://www.solarquotes.com.au/wp-content/uploads/2025/03/Datasheet-SigenStor-EC-TP.pdf","Yes")</f>
        <v>Yes</v>
      </c>
      <c r="U20" s="2" t="str">
        <f>HYPERLINK("https://www.solarquotes.com.au/wp-content/uploads/2025/03/sigenergy-inverter-warranty-updated.pdf","Yes")</f>
        <v>Yes</v>
      </c>
      <c r="V20" s="2" t="str">
        <f>HYPERLINK("https://www.solarquotes.com.au/inverters/sigenergy-review.html","Here")</f>
        <v>Here</v>
      </c>
    </row>
    <row r="21" spans="1:52">
      <c r="A21" s="1" t="s">
        <v>209</v>
      </c>
      <c r="B21" s="1" t="s">
        <v>210</v>
      </c>
      <c r="C21" s="1" t="s">
        <v>211</v>
      </c>
      <c r="D21" s="1" t="s">
        <v>72</v>
      </c>
      <c r="E21" s="1" t="s">
        <v>72</v>
      </c>
      <c r="F21" s="1" t="s">
        <v>212</v>
      </c>
      <c r="G21" s="1" t="s">
        <v>72</v>
      </c>
      <c r="H21" s="1" t="s">
        <v>58</v>
      </c>
      <c r="I21" s="1" t="s">
        <v>136</v>
      </c>
      <c r="J21" s="1" t="s">
        <v>213</v>
      </c>
      <c r="K21" s="1" t="s">
        <v>214</v>
      </c>
      <c r="L21" s="1" t="s">
        <v>215</v>
      </c>
      <c r="M21" s="1" t="s">
        <v>34</v>
      </c>
      <c r="N21" s="1" t="s">
        <v>216</v>
      </c>
      <c r="O21" s="1" t="s">
        <v>217</v>
      </c>
      <c r="Q21" s="1" t="s">
        <v>218</v>
      </c>
      <c r="R21" s="1" t="s">
        <v>219</v>
      </c>
      <c r="S21" s="1" t="s">
        <v>220</v>
      </c>
      <c r="T21" s="2" t="str">
        <f>HYPERLINK("https://www.solarquotes.com.au/wp-content/uploads/2020/11/se-energy-hub.pdf","Yes")</f>
        <v>Yes</v>
      </c>
      <c r="U21" s="2" t="str">
        <f>HYPERLINK("https://www.solarquotes.com.au/wp-content/uploads/2020/03/solaredge-warranty.pdf","Yes")</f>
        <v>Yes</v>
      </c>
      <c r="V21" s="2" t="str">
        <f>HYPERLINK("https://www.solarquotes.com.au/inverters/solaredge-review.html","Here")</f>
        <v>Here</v>
      </c>
    </row>
    <row r="22" spans="1:52">
      <c r="A22" s="1" t="s">
        <v>221</v>
      </c>
      <c r="B22" s="1" t="s">
        <v>222</v>
      </c>
      <c r="C22" s="1" t="s">
        <v>223</v>
      </c>
      <c r="D22" s="1" t="s">
        <v>224</v>
      </c>
      <c r="E22" s="1" t="s">
        <v>225</v>
      </c>
      <c r="F22" s="1" t="s">
        <v>226</v>
      </c>
      <c r="G22" s="1" t="s">
        <v>225</v>
      </c>
      <c r="H22" s="1" t="s">
        <v>58</v>
      </c>
      <c r="I22" s="1" t="s">
        <v>136</v>
      </c>
      <c r="J22" s="1" t="s">
        <v>213</v>
      </c>
      <c r="K22" s="1" t="s">
        <v>227</v>
      </c>
      <c r="L22" s="1" t="s">
        <v>228</v>
      </c>
      <c r="M22" s="1" t="s">
        <v>34</v>
      </c>
      <c r="N22" s="1" t="s">
        <v>216</v>
      </c>
      <c r="O22" s="1" t="s">
        <v>217</v>
      </c>
      <c r="Q22" s="1" t="s">
        <v>218</v>
      </c>
      <c r="R22" s="1" t="s">
        <v>219</v>
      </c>
      <c r="S22" s="1" t="s">
        <v>220</v>
      </c>
      <c r="T22" s="2" t="str">
        <f>HYPERLINK("https://www.solarquotes.com.au/wp-content/uploads/2020/11/se-energy-hub.pdf","Yes")</f>
        <v>Yes</v>
      </c>
      <c r="U22" s="2" t="str">
        <f>HYPERLINK("https://www.solarquotes.com.au/wp-content/uploads/2020/03/solaredge-warranty.pdf","Yes")</f>
        <v>Yes</v>
      </c>
      <c r="V22" s="2" t="str">
        <f>HYPERLINK("https://www.solarquotes.com.au/inverters/solaredge-review.html","Here")</f>
        <v>Here</v>
      </c>
    </row>
    <row r="23" spans="1:52">
      <c r="A23" s="1" t="s">
        <v>229</v>
      </c>
      <c r="B23" s="1" t="s">
        <v>230</v>
      </c>
      <c r="C23" s="1" t="s">
        <v>231</v>
      </c>
      <c r="D23" s="1" t="s">
        <v>232</v>
      </c>
      <c r="E23" s="1" t="s">
        <v>232</v>
      </c>
      <c r="F23" s="1" t="s">
        <v>233</v>
      </c>
      <c r="G23" s="1" t="s">
        <v>232</v>
      </c>
      <c r="H23" s="1" t="s">
        <v>30</v>
      </c>
      <c r="I23" s="1" t="s">
        <v>59</v>
      </c>
      <c r="J23" s="1" t="s">
        <v>234</v>
      </c>
      <c r="K23" s="1" t="s">
        <v>235</v>
      </c>
      <c r="L23" s="1" t="s">
        <v>236</v>
      </c>
      <c r="M23" s="1" t="s">
        <v>116</v>
      </c>
      <c r="N23" s="1" t="s">
        <v>237</v>
      </c>
      <c r="O23" s="1" t="s">
        <v>238</v>
      </c>
      <c r="Q23" s="1" t="s">
        <v>239</v>
      </c>
      <c r="R23" s="1" t="s">
        <v>51</v>
      </c>
      <c r="S23" s="1" t="s">
        <v>240</v>
      </c>
      <c r="T23" s="2" t="str">
        <f>HYPERLINK("https://www.solarquotes.com.au/wp-content/uploads/2023/06/Solis_datasheet_S6-EH3P5-10K-H-AU_AUS_V2.1_2023_04.pdf","Yes")</f>
        <v>Yes</v>
      </c>
      <c r="U23" s="2" t="str">
        <f>HYPERLINK("https://www.solarquotes.com.au/wp-content/uploads/2023/01/WARRANTY-TERMS-AND-CONDITIONS-FOR-AUSNZ-ONLY_20240802.pdf","Yes")</f>
        <v>Yes</v>
      </c>
      <c r="V23" s="2" t="str">
        <f>HYPERLINK("https://www.solarquotes.com.au/inverters/solis-review.html","Here")</f>
        <v>Here</v>
      </c>
    </row>
    <row r="24" spans="1:52">
      <c r="A24" s="1" t="s">
        <v>241</v>
      </c>
      <c r="B24" s="1" t="s">
        <v>242</v>
      </c>
      <c r="C24" s="1" t="s">
        <v>243</v>
      </c>
      <c r="D24" s="1" t="s">
        <v>244</v>
      </c>
      <c r="E24" s="1" t="s">
        <v>244</v>
      </c>
      <c r="F24" s="1" t="s">
        <v>245</v>
      </c>
      <c r="G24" s="1" t="s">
        <v>244</v>
      </c>
      <c r="H24" s="1" t="s">
        <v>103</v>
      </c>
      <c r="I24" s="1" t="s">
        <v>74</v>
      </c>
      <c r="J24" s="1">
        <v>2</v>
      </c>
      <c r="K24" s="1" t="s">
        <v>246</v>
      </c>
      <c r="L24" s="1" t="s">
        <v>247</v>
      </c>
      <c r="M24" s="1" t="s">
        <v>174</v>
      </c>
      <c r="N24" s="1" t="s">
        <v>96</v>
      </c>
      <c r="O24" s="1" t="s">
        <v>248</v>
      </c>
      <c r="Q24" s="1" t="s">
        <v>249</v>
      </c>
      <c r="R24" s="1" t="s">
        <v>51</v>
      </c>
      <c r="S24" s="1" t="s">
        <v>250</v>
      </c>
      <c r="T24" s="2" t="str">
        <f>HYPERLINK("https://www.solarquotes.com.au/wp-content/uploads/2023/01/sungrow-shrs-hybrid.pdf","Yes")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HYPERLINK("https://www.solarquotes.com.au/inverters/sungrow-review.html","Here")</f>
        <v>Here</v>
      </c>
    </row>
    <row r="25" spans="1:52">
      <c r="A25" s="1" t="s">
        <v>251</v>
      </c>
      <c r="B25" s="1" t="s">
        <v>252</v>
      </c>
      <c r="C25" s="1" t="s">
        <v>253</v>
      </c>
      <c r="D25" s="1" t="s">
        <v>254</v>
      </c>
      <c r="E25" s="1" t="s">
        <v>154</v>
      </c>
      <c r="F25" s="1" t="s">
        <v>255</v>
      </c>
      <c r="G25" s="1" t="s">
        <v>154</v>
      </c>
      <c r="H25" s="1" t="s">
        <v>103</v>
      </c>
      <c r="I25" s="1" t="s">
        <v>74</v>
      </c>
      <c r="J25" s="1">
        <v>4</v>
      </c>
      <c r="K25" s="1" t="s">
        <v>256</v>
      </c>
      <c r="L25" s="1" t="s">
        <v>257</v>
      </c>
      <c r="M25" s="1" t="s">
        <v>174</v>
      </c>
      <c r="N25" s="1" t="s">
        <v>96</v>
      </c>
      <c r="O25" s="1" t="s">
        <v>258</v>
      </c>
      <c r="Q25" s="1" t="s">
        <v>249</v>
      </c>
      <c r="R25" s="1" t="s">
        <v>51</v>
      </c>
      <c r="S25" s="1" t="s">
        <v>250</v>
      </c>
      <c r="T25" s="2" t="str">
        <f>HYPERLINK("https://www.solarquotes.com.au/wp-content/uploads/2023/10/Sungrow-SHRS-8.010.0.pdf","Yes")</f>
        <v>Yes</v>
      </c>
      <c r="U25" s="2" t="str">
        <f>HYPERLINK("https://www.solarquotes.com.au/wp-content/uploads/2023/01/sungrow-warranty-v3.pdf","Yes")</f>
        <v>Yes</v>
      </c>
      <c r="V25" s="2" t="str">
        <f>HYPERLINK("https://www.solarquotes.com.au/inverters/sungrow-review.html","Here")</f>
        <v>Here</v>
      </c>
    </row>
    <row r="26" spans="1:52">
      <c r="A26" s="1" t="s">
        <v>259</v>
      </c>
      <c r="B26" s="1" t="s">
        <v>260</v>
      </c>
      <c r="C26" s="1" t="s">
        <v>261</v>
      </c>
      <c r="D26" s="1" t="s">
        <v>56</v>
      </c>
      <c r="E26" s="1" t="s">
        <v>262</v>
      </c>
      <c r="F26" s="1" t="s">
        <v>263</v>
      </c>
      <c r="G26" s="1" t="s">
        <v>264</v>
      </c>
      <c r="H26" s="1" t="s">
        <v>265</v>
      </c>
      <c r="I26" s="1" t="s">
        <v>59</v>
      </c>
      <c r="J26" s="1">
        <v>2</v>
      </c>
      <c r="K26" s="1" t="s">
        <v>266</v>
      </c>
      <c r="L26" s="1" t="s">
        <v>173</v>
      </c>
      <c r="M26" s="1" t="s">
        <v>174</v>
      </c>
      <c r="N26" s="1" t="s">
        <v>96</v>
      </c>
      <c r="O26" s="1" t="s">
        <v>200</v>
      </c>
      <c r="Q26" s="1" t="s">
        <v>249</v>
      </c>
      <c r="R26" s="1" t="s">
        <v>51</v>
      </c>
      <c r="S26" s="1" t="s">
        <v>267</v>
      </c>
      <c r="T26" s="2" t="str">
        <f>HYPERLINK("https://www.solarquotes.com.au/wp-content/uploads/2021/01/sungrow-3-phase-RT.pdf","Yes")</f>
        <v>Yes</v>
      </c>
      <c r="U26" s="2" t="str">
        <f>HYPERLINK("https://www.solarquotes.com.au/wp-content/uploads/2021/01/sungrow-warranty.pdf","Yes")</f>
        <v>Yes</v>
      </c>
      <c r="V26" s="2" t="str">
        <f>HYPERLINK("https://www.solarquotes.com.au/inverters/sungrow-review.html","Here")</f>
        <v>Here</v>
      </c>
    </row>
    <row r="27" spans="1:52">
      <c r="A27" s="1" t="s">
        <v>268</v>
      </c>
      <c r="B27" s="1" t="s">
        <v>269</v>
      </c>
      <c r="C27" s="1" t="s">
        <v>270</v>
      </c>
      <c r="D27" s="1" t="s">
        <v>271</v>
      </c>
      <c r="E27" s="1" t="s">
        <v>271</v>
      </c>
      <c r="F27" s="1" t="s">
        <v>272</v>
      </c>
      <c r="G27" s="1" t="s">
        <v>273</v>
      </c>
      <c r="H27" s="1" t="s">
        <v>274</v>
      </c>
      <c r="I27" s="1" t="s">
        <v>59</v>
      </c>
      <c r="J27" s="1">
        <v>3</v>
      </c>
      <c r="K27" s="1" t="s">
        <v>275</v>
      </c>
      <c r="L27" s="1" t="s">
        <v>276</v>
      </c>
      <c r="M27" s="1" t="s">
        <v>174</v>
      </c>
      <c r="N27" s="1" t="s">
        <v>96</v>
      </c>
      <c r="O27" s="1" t="s">
        <v>277</v>
      </c>
      <c r="Q27" s="1" t="s">
        <v>249</v>
      </c>
      <c r="R27" s="1" t="s">
        <v>51</v>
      </c>
      <c r="S27" s="1" t="s">
        <v>250</v>
      </c>
      <c r="T27" s="2" t="str">
        <f>HYPERLINK("https://www.solarquotes.com.au/wp-content/uploads/2024/05/sungrow-sht.pdf","Yes")</f>
        <v>Yes</v>
      </c>
      <c r="U27" s="2" t="str">
        <f>HYPERLINK("https://www.solarquotes.com.au/wp-content/uploads/2024/05/WD_202404_Term_Sungrow-s-Inverters-10-Year-Limited-Warraty_V4.2.pdf","Yes")</f>
        <v>Yes</v>
      </c>
      <c r="V27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  <hyperlink ref="T25" r:id="rId_hyperlink_68" tooltip="Yes" display="Yes"/>
    <hyperlink ref="U25" r:id="rId_hyperlink_69" tooltip="Yes" display="Yes"/>
    <hyperlink ref="V25" r:id="rId_hyperlink_70" tooltip="Here" display="Here"/>
    <hyperlink ref="T26" r:id="rId_hyperlink_71" tooltip="Yes" display="Yes"/>
    <hyperlink ref="U26" r:id="rId_hyperlink_72" tooltip="Yes" display="Yes"/>
    <hyperlink ref="V26" r:id="rId_hyperlink_73" tooltip="Here" display="Here"/>
    <hyperlink ref="T27" r:id="rId_hyperlink_74" tooltip="Yes" display="Yes"/>
    <hyperlink ref="U27" r:id="rId_hyperlink_75" tooltip="Yes" display="Yes"/>
    <hyperlink ref="V27" r:id="rId_hyperlink_7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2025-08-03T00:58:42+00:00</dcterms:created>
  <dcterms:modified xsi:type="dcterms:W3CDTF">2025-08-03T00:58:42+00:00</dcterms:modified>
  <dc:title>Untitled Spreadsheet</dc:title>
  <dc:description/>
  <dc:subject/>
  <cp:keywords/>
  <cp:category/>
</cp:coreProperties>
</file>