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<sst xmlns="http://schemas.openxmlformats.org/spreadsheetml/2006/main" uniqueCount="115">
  <si>
    <t>Generated by SolarQuotes.com.au:</t>
  </si>
  <si>
    <t>VPP Provider</t>
  </si>
  <si>
    <t>Batteries approved for use</t>
  </si>
  <si>
    <t>VPP subsidy</t>
  </si>
  <si>
    <t>Eligibility requirements</t>
  </si>
  <si>
    <t>Number of places in program</t>
  </si>
  <si>
    <t>Feed-in/usage tariffs offered</t>
  </si>
  <si>
    <t>Minimum energy storage capacity reserved for homeowner</t>
  </si>
  <si>
    <t>Contract term length</t>
  </si>
  <si>
    <t>Contract cancellation fee</t>
  </si>
  <si>
    <t>More information on brand</t>
  </si>
  <si>
    <t>Amber for batteries</t>
  </si>
  <si>
    <t>Located in the NEM in:
SA
NSW
VIC
ACT
QLD (Energex region)</t>
  </si>
  <si>
    <t>Uncapped</t>
  </si>
  <si>
    <t>Wholesale electricity rates - can be anywhere from negative electricity prices to up to $21/kWh</t>
  </si>
  <si>
    <t>Set by homeowner</t>
  </si>
  <si>
    <t>None</t>
  </si>
  <si>
    <t>Origin Loop Virtual Power Plant</t>
  </si>
  <si>
    <t>Sungrow, Tesla, AlphaESS, Sigenergy, GoodWe, SolaX, Eveready, HIVE, Goanna, LG Chem</t>
  </si>
  <si>
    <t>$200 bill credit upfront, $1/kwh for energy discharged plus FIT, 200kwh annual cap</t>
  </si>
  <si>
    <t xml:space="preserve">VIC, SA, NSW, ACT, QLD via installer partner network or BYO with existing compatible batteries. 5kWh eligible battery, 5kW solar, reliable internet connection
</t>
  </si>
  <si>
    <t xml:space="preserve">Variable - any Origin Energy Plan
</t>
  </si>
  <si>
    <t xml:space="preserve">200kWh maximum usage by Origin for the year. For Tesla Powerwalls, Origin leaves a minimum 20% of your battery for you to use.  For other batteries, whilst it is theoretically possible to fully discharge your battery, this would only happen very rarely.
</t>
  </si>
  <si>
    <t>No lock-in contract</t>
  </si>
  <si>
    <t>AGL Bring Your Own Battery</t>
  </si>
  <si>
    <t>Tesla, LG, SolarEdge</t>
  </si>
  <si>
    <t>$100 bill credit sign-on bonus. $180 bill credit per year for NSW, QLD and VIC. $280 bill credit per year for SA.</t>
  </si>
  <si>
    <t>AGL customers in NSW, QLD, SA and VIC only</t>
  </si>
  <si>
    <t>TBD</t>
  </si>
  <si>
    <t>No VPP-specific tariffs offered - you simply use your existing plan with AGL.</t>
  </si>
  <si>
    <t>Powerwall: 20% capacity. LG Chem: Varies based on inverter settings. Others TBD</t>
  </si>
  <si>
    <t>$0</t>
  </si>
  <si>
    <t>ENGIE VPP Advantage</t>
  </si>
  <si>
    <t>Alpha, Sungrow, Sigenergy, Empower, Tesla Powerwall 2 and Powerwall 3</t>
  </si>
  <si>
    <t>$200 upfront + $20 monthly credit (SA/NSW/QLD)
$100 upfront + $15 monthly credit (VIC)</t>
  </si>
  <si>
    <t>Retailer must be ENGIE
· SA, VIC, NSW and QLD residents
· Customer must have min. 3kWp PV system, max 10kWp
· Customer must have had their battery installed within 30 days of signing up, through a ENGIE partner installer</t>
  </si>
  <si>
    <t>Standard feed-in tariffs</t>
  </si>
  <si>
    <t>20% capacity</t>
  </si>
  <si>
    <t>Ongoing</t>
  </si>
  <si>
    <t>$0 (clawback applicable on the credit, pro rata over 5 years)</t>
  </si>
  <si>
    <t>Tesla Energy Plan/Energy Locals</t>
  </si>
  <si>
    <t>Tesla Powerwall only</t>
  </si>
  <si>
    <t>$220 "grid support credits" earned annually</t>
  </si>
  <si>
    <t>Residents of South Australia, Victoria, New South Wales, South East Queensland (Energex Network) and the Australian Capital Territory. PV system less than 15kW and no zero export restrictions in place.</t>
  </si>
  <si>
    <t>Up to 50,000 planned</t>
  </si>
  <si>
    <t>Feed in rates vary by state:
NSW: 4.9c/kWh 
VIC: 4.9c/kWh 
QLD: 5c/kWh
SA: 5c/kWh
ACT: 3c/kWh</t>
  </si>
  <si>
    <t>20% battery energy reserved for use by homeowner; max 50 discharge cycles per year</t>
  </si>
  <si>
    <t>Powershop Virtual Power Plant</t>
  </si>
  <si>
    <t>Alpha-ESS, Energizer, Eveready, Hive, Huawei, LG, Redback, SolarEdge, SolaX, Sungrow, Tesla</t>
  </si>
  <si>
    <t>Up to $40 per month credit on bill</t>
  </si>
  <si>
    <t>Must be Powershop customer</t>
  </si>
  <si>
    <t>No VPP-specific tariffs offered - you simply use an existing plan offered by Powershop</t>
  </si>
  <si>
    <t>20% battery energy reserved for use by homeowner.</t>
  </si>
  <si>
    <t>Synergy Battery Rewards</t>
  </si>
  <si>
    <t>$130/kWh of storage, up to $1,300 (as part of WA's state battery rebate scheme)</t>
  </si>
  <si>
    <t>Homes in Synergy's network (south-west WA)</t>
  </si>
  <si>
    <t>70c per kWh exported during peak periods.</t>
  </si>
  <si>
    <t>ShineHub</t>
  </si>
  <si>
    <t>Hinen</t>
  </si>
  <si>
    <t>$2,000 off a battery</t>
  </si>
  <si>
    <t>Residents of SA, VIC, NSW, and QLD.</t>
  </si>
  <si>
    <t>$0.55c/kWh paid for electricity fed from battery into grid during VPP events (on top of retailer feed in tariff)</t>
  </si>
  <si>
    <t>10% battery capacity reserved for the homeowner</t>
  </si>
  <si>
    <t>5 years</t>
  </si>
  <si>
    <t>Calculated according to the following formula:
Early Termination Fees = $2,000.00 - $2,000.00 * Days
between the VPP Services Commencement Date and the
Termination Date / Term Length / 365</t>
  </si>
  <si>
    <t>Diamond Energy WATTBANK VPP</t>
  </si>
  <si>
    <t>Goodwe, Sungrow, LG, Alpha-ESS, Growatt</t>
  </si>
  <si>
    <t>Up to $450 per year.
Automatic credit added to
monthly Diamond Energy bill.</t>
  </si>
  <si>
    <t xml:space="preserve">Residential households in NSW,
SA, VIC and QLD (Energex only).
</t>
  </si>
  <si>
    <t>30c/kWh Battery usage credit
between 6pm to 8am.
Diamond Energy’s best
available market plan.</t>
  </si>
  <si>
    <t>No specified reserve.</t>
  </si>
  <si>
    <t>No lock-in contract.
Opt-in and out at any time.</t>
  </si>
  <si>
    <t>None.</t>
  </si>
  <si>
    <t>SolarHub VPP</t>
  </si>
  <si>
    <t xml:space="preserve">LG Chem RESU "HV", Tesla Powerwall, SolarEdge, SolaX </t>
  </si>
  <si>
    <t>$4,950</t>
  </si>
  <si>
    <t>Specific NSW council areas</t>
  </si>
  <si>
    <t>17c/kWh for first 10kWh daily</t>
  </si>
  <si>
    <t>No minimum reserved for the household.</t>
  </si>
  <si>
    <t>Globird ZEROHERO</t>
  </si>
  <si>
    <t>AlphaESS, Redback, SunGrow, SolaX, Sigenergy, SAJ, Solis_Dyeness, Ecactus</t>
  </si>
  <si>
    <t>Located in NSW, SA, QLD (Energex) or VIC. Solar PV capacity 3-15kW</t>
  </si>
  <si>
    <t>Free battery charging from grid between 11 AM – 2 PM
$1 daily credit by avoiding grid usage between 6 PM – 8 PM
15c/kWh for first 10 kWh/day exported between 6 PM – 8 PM
If you also have an approved battery: $1/kWh on exports or 5c/kWh on imports during wholesale price spikes.</t>
  </si>
  <si>
    <t>Reposit No bill</t>
  </si>
  <si>
    <t>SolaX Triple Power</t>
  </si>
  <si>
    <t>Guaranteed 'no bill' for 7 years.</t>
  </si>
  <si>
    <t>Currently spend &lt; $3500/a on electricity; Have no existing solar panels or batteries installed; If in VIC, be eligible for the Solar Victoria battery subsidy; Must purchase a solar + battery system from Reposit.</t>
  </si>
  <si>
    <t>Similar to a PPA - customer buys system outright and Reposit guarantees no bills.</t>
  </si>
  <si>
    <t>No cancellation fee.</t>
  </si>
  <si>
    <t>South Australias Virtual Power Plant</t>
  </si>
  <si>
    <t>Tesla</t>
  </si>
  <si>
    <t>Completely free Tesla Powerwall, below-market-rate electricity rates</t>
  </si>
  <si>
    <t>Public and eligible community housing homes</t>
  </si>
  <si>
    <t>phase 4, 3000 places (phase 4 ends soon)</t>
  </si>
  <si>
    <t>N/A</t>
  </si>
  <si>
    <t>Plico Energy VPP</t>
  </si>
  <si>
    <t>Alpha ESS, Redback Technologies, more to come</t>
  </si>
  <si>
    <t>$130/kWh of storage, up to $1,300 (as part of WA's state battery rebate scheme) PLUS $1500 discount on battery purchases</t>
  </si>
  <si>
    <t>From 97c per kWh exported during peak periods</t>
  </si>
  <si>
    <t>On a per customer basis</t>
  </si>
  <si>
    <t>If financed, contract matches finance term. For VPP only, ranges from no-lock-in, up to 5 years.</t>
  </si>
  <si>
    <t>Varies on terms of contract</t>
  </si>
  <si>
    <t>LAVO EAAS by Diamond Energy</t>
  </si>
  <si>
    <t>LAVO</t>
  </si>
  <si>
    <t>Up to 800kWh per month free. Any additional usage at fixed low rate.  
Usage and daily charge included on Diamond Energy bill.</t>
  </si>
  <si>
    <t xml:space="preserve">Residential households in NSW, SA, VIC and QLD (Energex only). </t>
  </si>
  <si>
    <t xml:space="preserve">Diamond Energy’s best available market plan. </t>
  </si>
  <si>
    <t>No lock-in contract.
Opt-in and out at any time. Note, LAVO Energy as a Service Lease Agreement is for a fixed term.</t>
  </si>
  <si>
    <t>None. Note, LAVO Energy as a Service Lease Agreement is for a fixed term.</t>
  </si>
  <si>
    <t>NRN VPP by Diamond Energy</t>
  </si>
  <si>
    <t>Sungrow</t>
  </si>
  <si>
    <t xml:space="preserve">10% discount on any grid electricity usage.
Low rate for usage from system. Usage and daily charge included on Diamond Energy bill.
</t>
  </si>
  <si>
    <t xml:space="preserve">Feed-in credit equal to retail plan usage rate.
Diamond Energy’s best Single Rate plan. 
</t>
  </si>
  <si>
    <t>No lock-in contract.
Opt-in and out at any time.
Note, NRN System Services Agreement is for fixed term.</t>
  </si>
  <si>
    <t>None. Note, NRN System Services Agreement is for fixed term.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</si>
</sst>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help.amber.com.au/hc/en-us/articles/10015835768845-Which-batteries-are-compatible-with-SmartShift?gad_source=1" TargetMode="External"/><Relationship Id="rId_hyperlink_3" Type="http://schemas.openxmlformats.org/officeDocument/2006/relationships/hyperlink" Target="https://www.escosa.sa.gov.au/industry/reps/overview/reps" TargetMode="External"/><Relationship Id="rId_hyperlink_4" Type="http://schemas.openxmlformats.org/officeDocument/2006/relationships/hyperlink" Target="https://www.amber.com.au/solar-and-battery" TargetMode="External"/><Relationship Id="rId_hyperlink_5" Type="http://schemas.openxmlformats.org/officeDocument/2006/relationships/hyperlink" Target="http://originenergy.com.au/solar/panels-batteries/virtual-power-plant/byo/" TargetMode="External"/><Relationship Id="rId_hyperlink_6" Type="http://schemas.openxmlformats.org/officeDocument/2006/relationships/hyperlink" Target="https://www.agl.com.au/residential/energy/solar-and-batteries/solar-batteries/bring-your-own-solar-battery" TargetMode="External"/><Relationship Id="rId_hyperlink_7" Type="http://schemas.openxmlformats.org/officeDocument/2006/relationships/hyperlink" Target="https://engie.com.au/residential/energy-efficiency/engie-vpp/new-solar-battery" TargetMode="External"/><Relationship Id="rId_hyperlink_8" Type="http://schemas.openxmlformats.org/officeDocument/2006/relationships/hyperlink" Target="https://save.energylocals.com.au/TeslaEnergyPlan-TOU/" TargetMode="External"/><Relationship Id="rId_hyperlink_9" Type="http://schemas.openxmlformats.org/officeDocument/2006/relationships/hyperlink" Target="https://www.powershop.com.au/virtual-power-plant/" TargetMode="External"/><Relationship Id="rId_hyperlink_10" Type="http://schemas.openxmlformats.org/officeDocument/2006/relationships/hyperlink" Target="https://www.synergy.net.au/Your-home/Solar-and-battery/battery-rewards" TargetMode="External"/><Relationship Id="rId_hyperlink_11" Type="http://schemas.openxmlformats.org/officeDocument/2006/relationships/hyperlink" Target="https://shinehub.com.au/virtual-power-plant/" TargetMode="External"/><Relationship Id="rId_hyperlink_12" Type="http://schemas.openxmlformats.org/officeDocument/2006/relationships/hyperlink" Target="https://diamondenergy.com.au/diamond-energy-vpp/" TargetMode="External"/><Relationship Id="rId_hyperlink_13" Type="http://schemas.openxmlformats.org/officeDocument/2006/relationships/hyperlink" Target="https://solarhub.net.au/virtual-power-plant/" TargetMode="External"/><Relationship Id="rId_hyperlink_14" Type="http://schemas.openxmlformats.org/officeDocument/2006/relationships/hyperlink" Target="https://www.globirdenergy.com.au/help-support/faq-vpp/" TargetMode="External"/><Relationship Id="rId_hyperlink_15" Type="http://schemas.openxmlformats.org/officeDocument/2006/relationships/hyperlink" Target="https://repositpower.com/no-bill/" TargetMode="External"/><Relationship Id="rId_hyperlink_16" Type="http://schemas.openxmlformats.org/officeDocument/2006/relationships/hyperlink" Target="https://www.energymining.sa.gov.au/consumers/solar-and-batteries/south-australias-virtual-power-plant" TargetMode="External"/><Relationship Id="rId_hyperlink_17" Type="http://schemas.openxmlformats.org/officeDocument/2006/relationships/hyperlink" Target="https://www.plicoenergy.com.au/plicovpp" TargetMode="External"/><Relationship Id="rId_hyperlink_18" Type="http://schemas.openxmlformats.org/officeDocument/2006/relationships/hyperlink" Target="https://www.lavo.com.au/lavo-life/" TargetMode="External"/><Relationship Id="rId_hyperlink_19" Type="http://schemas.openxmlformats.org/officeDocument/2006/relationships/hyperlink" Target="https://nrn.com.a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18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52">
      <c r="A3" s="1" t="s">
        <v>11</v>
      </c>
      <c r="B3" s="2" t="str">
        <f>HYPERLINK("https://help.amber.com.au/hc/en-us/articles/10015835768845-Which-batteries-are-compatible-with-SmartShift?gad_source=1","Full list here")</f>
        <v>Full list here</v>
      </c>
      <c r="C3" s="2" t="str">
        <f>HYPERLINK("https://www.escosa.sa.gov.au/industry/reps/overview/reps","SA")</f>
        <v>SA</v>
      </c>
      <c r="D3" s="1" t="s">
        <v>12</v>
      </c>
      <c r="E3" s="1" t="s">
        <v>13</v>
      </c>
      <c r="F3" s="1" t="s">
        <v>14</v>
      </c>
      <c r="G3" s="1" t="s">
        <v>15</v>
      </c>
      <c r="H3" s="1" t="s">
        <v>16</v>
      </c>
      <c r="I3" s="1" t="s">
        <v>16</v>
      </c>
      <c r="J3" s="2" t="str">
        <f>HYPERLINK("https://www.amber.com.au/solar-and-battery","Here")</f>
        <v>Here</v>
      </c>
    </row>
    <row r="4" spans="1:52">
      <c r="A4" s="1" t="s">
        <v>17</v>
      </c>
      <c r="B4" s="1" t="s">
        <v>18</v>
      </c>
      <c r="C4" s="1" t="s">
        <v>19</v>
      </c>
      <c r="D4" s="1" t="s">
        <v>20</v>
      </c>
      <c r="E4" s="1" t="s">
        <v>13</v>
      </c>
      <c r="F4" s="1" t="s">
        <v>21</v>
      </c>
      <c r="G4" s="1" t="s">
        <v>22</v>
      </c>
      <c r="H4" s="1" t="s">
        <v>23</v>
      </c>
      <c r="I4" s="1" t="s">
        <v>16</v>
      </c>
      <c r="J4" s="2" t="str">
        <f>HYPERLINK("http://originenergy.com.au/solar/panels-batteries/virtual-power-plant/byo/","Here")</f>
        <v>Here</v>
      </c>
    </row>
    <row r="5" spans="1:5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29</v>
      </c>
      <c r="G5" s="1" t="s">
        <v>30</v>
      </c>
      <c r="H5" s="1" t="s">
        <v>16</v>
      </c>
      <c r="I5" s="1" t="s">
        <v>31</v>
      </c>
      <c r="J5" s="2" t="str">
        <f>HYPERLINK("https://www.agl.com.au/residential/energy/solar-and-batteries/solar-batteries/bring-your-own-solar-battery","Here")</f>
        <v>Here</v>
      </c>
    </row>
    <row r="6" spans="1:52">
      <c r="A6" s="1" t="s">
        <v>32</v>
      </c>
      <c r="B6" s="1" t="s">
        <v>33</v>
      </c>
      <c r="C6" s="1" t="s">
        <v>34</v>
      </c>
      <c r="D6" s="1" t="s">
        <v>35</v>
      </c>
      <c r="E6" s="1" t="s">
        <v>13</v>
      </c>
      <c r="F6" s="1" t="s">
        <v>36</v>
      </c>
      <c r="G6" s="1" t="s">
        <v>37</v>
      </c>
      <c r="H6" s="1" t="s">
        <v>38</v>
      </c>
      <c r="I6" s="1" t="s">
        <v>39</v>
      </c>
      <c r="J6" s="2" t="str">
        <f>HYPERLINK("https://engie.com.au/residential/energy-efficiency/engie-vpp/new-solar-battery","Here")</f>
        <v>Here</v>
      </c>
    </row>
    <row r="7" spans="1:52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16</v>
      </c>
      <c r="I7" s="1" t="s">
        <v>16</v>
      </c>
      <c r="J7" s="2" t="str">
        <f>HYPERLINK("https://save.energylocals.com.au/TeslaEnergyPlan-TOU/","Here")</f>
        <v>Here</v>
      </c>
    </row>
    <row r="8" spans="1:52">
      <c r="A8" s="1" t="s">
        <v>47</v>
      </c>
      <c r="B8" s="1" t="s">
        <v>48</v>
      </c>
      <c r="C8" s="1" t="s">
        <v>49</v>
      </c>
      <c r="D8" s="1" t="s">
        <v>50</v>
      </c>
      <c r="E8" s="1" t="s">
        <v>28</v>
      </c>
      <c r="F8" s="1" t="s">
        <v>51</v>
      </c>
      <c r="G8" s="1" t="s">
        <v>52</v>
      </c>
      <c r="H8" s="1" t="s">
        <v>16</v>
      </c>
      <c r="I8" s="1" t="s">
        <v>31</v>
      </c>
      <c r="J8" s="2" t="str">
        <f>HYPERLINK("https://www.powershop.com.au/virtual-power-plant/","Here")</f>
        <v>Here</v>
      </c>
    </row>
    <row r="9" spans="1:52">
      <c r="A9" s="1" t="s">
        <v>53</v>
      </c>
      <c r="B9" s="1" t="s">
        <v>28</v>
      </c>
      <c r="C9" s="1" t="s">
        <v>54</v>
      </c>
      <c r="D9" s="1" t="s">
        <v>55</v>
      </c>
      <c r="E9" s="1" t="s">
        <v>13</v>
      </c>
      <c r="F9" s="1" t="s">
        <v>56</v>
      </c>
      <c r="G9" s="1" t="s">
        <v>28</v>
      </c>
      <c r="H9" s="1" t="s">
        <v>28</v>
      </c>
      <c r="I9" s="1" t="s">
        <v>28</v>
      </c>
      <c r="J9" s="2" t="str">
        <f>HYPERLINK("https://www.synergy.net.au/Your-home/Solar-and-battery/battery-rewards","Here")</f>
        <v>Here</v>
      </c>
    </row>
    <row r="10" spans="1:52">
      <c r="A10" s="1" t="s">
        <v>57</v>
      </c>
      <c r="B10" s="1" t="s">
        <v>58</v>
      </c>
      <c r="C10" s="1" t="s">
        <v>59</v>
      </c>
      <c r="D10" s="1" t="s">
        <v>60</v>
      </c>
      <c r="E10" s="1" t="s">
        <v>13</v>
      </c>
      <c r="F10" s="1" t="s">
        <v>61</v>
      </c>
      <c r="G10" s="1" t="s">
        <v>62</v>
      </c>
      <c r="H10" s="1" t="s">
        <v>63</v>
      </c>
      <c r="I10" s="1" t="s">
        <v>64</v>
      </c>
      <c r="J10" s="2" t="str">
        <f>HYPERLINK("https://shinehub.com.au/virtual-power-plant/","Here")</f>
        <v>Here</v>
      </c>
    </row>
    <row r="11" spans="1:52">
      <c r="A11" s="1" t="s">
        <v>65</v>
      </c>
      <c r="B11" s="1" t="s">
        <v>66</v>
      </c>
      <c r="C11" s="1" t="s">
        <v>67</v>
      </c>
      <c r="D11" s="1" t="s">
        <v>68</v>
      </c>
      <c r="E11" s="1" t="s">
        <v>13</v>
      </c>
      <c r="F11" s="1" t="s">
        <v>69</v>
      </c>
      <c r="G11" s="1" t="s">
        <v>70</v>
      </c>
      <c r="H11" s="1" t="s">
        <v>71</v>
      </c>
      <c r="I11" s="1" t="s">
        <v>72</v>
      </c>
      <c r="J11" s="2" t="str">
        <f>HYPERLINK("https://diamondenergy.com.au/diamond-energy-vpp/","Here")</f>
        <v>Here</v>
      </c>
    </row>
    <row r="12" spans="1:52">
      <c r="A12" s="1" t="s">
        <v>73</v>
      </c>
      <c r="B12" s="1" t="s">
        <v>74</v>
      </c>
      <c r="C12" s="1" t="s">
        <v>75</v>
      </c>
      <c r="D12" s="1" t="s">
        <v>76</v>
      </c>
      <c r="E12" s="1">
        <v>650</v>
      </c>
      <c r="F12" s="1" t="s">
        <v>77</v>
      </c>
      <c r="G12" s="1" t="s">
        <v>78</v>
      </c>
      <c r="H12" s="1" t="s">
        <v>16</v>
      </c>
      <c r="I12" s="1" t="s">
        <v>31</v>
      </c>
      <c r="J12" s="2" t="str">
        <f>HYPERLINK("https://solarhub.net.au/virtual-power-plant/","Here")</f>
        <v>Here</v>
      </c>
    </row>
    <row r="13" spans="1:52">
      <c r="A13" s="1" t="s">
        <v>79</v>
      </c>
      <c r="B13" s="1" t="s">
        <v>80</v>
      </c>
      <c r="C13" s="1" t="s">
        <v>16</v>
      </c>
      <c r="D13" s="1" t="s">
        <v>81</v>
      </c>
      <c r="E13" s="1" t="s">
        <v>13</v>
      </c>
      <c r="F13" s="1" t="s">
        <v>82</v>
      </c>
      <c r="G13" s="1" t="s">
        <v>15</v>
      </c>
      <c r="H13" s="1" t="s">
        <v>16</v>
      </c>
      <c r="I13" s="1" t="s">
        <v>16</v>
      </c>
      <c r="J13" s="2" t="str">
        <f>HYPERLINK("https://www.globirdenergy.com.au/help-support/faq-vpp/","Here")</f>
        <v>Here</v>
      </c>
    </row>
    <row r="14" spans="1:52">
      <c r="A14" s="1" t="s">
        <v>83</v>
      </c>
      <c r="B14" s="1" t="s">
        <v>84</v>
      </c>
      <c r="C14" s="1" t="s">
        <v>85</v>
      </c>
      <c r="D14" s="1" t="s">
        <v>86</v>
      </c>
      <c r="E14" s="1" t="s">
        <v>28</v>
      </c>
      <c r="F14" s="1" t="s">
        <v>87</v>
      </c>
      <c r="G14" s="1" t="s">
        <v>28</v>
      </c>
      <c r="H14" s="1" t="s">
        <v>63</v>
      </c>
      <c r="I14" s="1" t="s">
        <v>88</v>
      </c>
      <c r="J14" s="2" t="str">
        <f>HYPERLINK("https://repositpower.com/no-bill/","Here")</f>
        <v>Here</v>
      </c>
    </row>
    <row r="15" spans="1:52">
      <c r="A15" s="1" t="s">
        <v>89</v>
      </c>
      <c r="B15" s="1" t="s">
        <v>90</v>
      </c>
      <c r="C15" s="1" t="s">
        <v>91</v>
      </c>
      <c r="D15" s="1" t="s">
        <v>92</v>
      </c>
      <c r="E15" s="1" t="s">
        <v>93</v>
      </c>
      <c r="F15" s="1" t="s">
        <v>94</v>
      </c>
      <c r="G15" s="1" t="s">
        <v>94</v>
      </c>
      <c r="H15" s="1" t="s">
        <v>94</v>
      </c>
      <c r="I15" s="1" t="s">
        <v>94</v>
      </c>
      <c r="J15" s="2" t="str">
        <f>HYPERLINK("https://www.energymining.sa.gov.au/consumers/solar-and-batteries/south-australias-virtual-power-plant","Here")</f>
        <v>Here</v>
      </c>
    </row>
    <row r="16" spans="1:52">
      <c r="A16" s="1" t="s">
        <v>95</v>
      </c>
      <c r="B16" s="1" t="s">
        <v>96</v>
      </c>
      <c r="C16" s="1" t="s">
        <v>97</v>
      </c>
      <c r="D16" s="1" t="s">
        <v>55</v>
      </c>
      <c r="E16" s="1" t="s">
        <v>13</v>
      </c>
      <c r="F16" s="1" t="s">
        <v>98</v>
      </c>
      <c r="G16" s="1" t="s">
        <v>99</v>
      </c>
      <c r="H16" s="1" t="s">
        <v>100</v>
      </c>
      <c r="I16" s="1" t="s">
        <v>101</v>
      </c>
      <c r="J16" s="2" t="str">
        <f>HYPERLINK("https://www.plicoenergy.com.au/plicovpp","Here")</f>
        <v>Here</v>
      </c>
    </row>
    <row r="17" spans="1:52">
      <c r="A17" s="1" t="s">
        <v>102</v>
      </c>
      <c r="B17" s="1" t="s">
        <v>103</v>
      </c>
      <c r="C17" s="1" t="s">
        <v>104</v>
      </c>
      <c r="D17" s="1" t="s">
        <v>105</v>
      </c>
      <c r="E17" s="1" t="s">
        <v>13</v>
      </c>
      <c r="F17" s="1" t="s">
        <v>106</v>
      </c>
      <c r="G17" s="1" t="s">
        <v>70</v>
      </c>
      <c r="H17" s="1" t="s">
        <v>107</v>
      </c>
      <c r="I17" s="1" t="s">
        <v>108</v>
      </c>
      <c r="J17" s="2" t="str">
        <f>HYPERLINK("https://www.lavo.com.au/lavo-life/","Here")</f>
        <v>Here</v>
      </c>
    </row>
    <row r="18" spans="1:52">
      <c r="A18" s="1" t="s">
        <v>109</v>
      </c>
      <c r="B18" s="1" t="s">
        <v>110</v>
      </c>
      <c r="C18" s="1" t="s">
        <v>111</v>
      </c>
      <c r="D18" s="1" t="s">
        <v>105</v>
      </c>
      <c r="E18" s="1" t="s">
        <v>13</v>
      </c>
      <c r="F18" s="1" t="s">
        <v>112</v>
      </c>
      <c r="G18" s="1" t="s">
        <v>70</v>
      </c>
      <c r="H18" s="1" t="s">
        <v>113</v>
      </c>
      <c r="I18" s="1" t="s">
        <v>114</v>
      </c>
      <c r="J18" s="2" t="str">
        <f>HYPERLINK("https://nrn.com.au/","Here")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3" r:id="rId_hyperlink_2" tooltip="Full list here" display="Full list here"/>
    <hyperlink ref="C3" r:id="rId_hyperlink_3" tooltip="SA" display="SA"/>
    <hyperlink ref="J3" r:id="rId_hyperlink_4" tooltip="Here" display="Here"/>
    <hyperlink ref="J4" r:id="rId_hyperlink_5" tooltip="Here" display="Here"/>
    <hyperlink ref="J5" r:id="rId_hyperlink_6" tooltip="Here" display="Here"/>
    <hyperlink ref="J6" r:id="rId_hyperlink_7" tooltip="Here" display="Here"/>
    <hyperlink ref="J7" r:id="rId_hyperlink_8" tooltip="Here" display="Here"/>
    <hyperlink ref="J8" r:id="rId_hyperlink_9" tooltip="Here" display="Here"/>
    <hyperlink ref="J9" r:id="rId_hyperlink_10" tooltip="Here" display="Here"/>
    <hyperlink ref="J10" r:id="rId_hyperlink_11" tooltip="Here" display="Here"/>
    <hyperlink ref="J11" r:id="rId_hyperlink_12" tooltip="Here" display="Here"/>
    <hyperlink ref="J12" r:id="rId_hyperlink_13" tooltip="Here" display="Here"/>
    <hyperlink ref="J13" r:id="rId_hyperlink_14" tooltip="Here" display="Here"/>
    <hyperlink ref="J14" r:id="rId_hyperlink_15" tooltip="Here" display="Here"/>
    <hyperlink ref="J15" r:id="rId_hyperlink_16" tooltip="Here" display="Here"/>
    <hyperlink ref="J16" r:id="rId_hyperlink_17" tooltip="Here" display="Here"/>
    <hyperlink ref="J17" r:id="rId_hyperlink_18" tooltip="Here" display="Here"/>
    <hyperlink ref="J18" r:id="rId_hyperlink_19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2025-08-02T06:46:07+00:00</dcterms:created>
  <dcterms:modified xsi:type="dcterms:W3CDTF">2025-08-02T06:46:07+00:00</dcterms:modified>
  <dc:title>Untitled Spreadsheet</dc:title>
  <dc:description/>
  <dc:subject/>
  <cp:keywords/>
  <cp:category/>
</cp:coreProperties>
</file>