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<sst xmlns="http://schemas.openxmlformats.org/spreadsheetml/2006/main" uniqueCount="311">
  <si>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Generated by SolarQuotes.com.au:</t>
  </si>
  <si>
    <t>Product Name</t>
  </si>
  <si>
    <t>Delta Home Series (5kW)</t>
  </si>
  <si>
    <t>Delta M15A</t>
  </si>
  <si>
    <t>Enphase IQ8AC</t>
  </si>
  <si>
    <t>Enphase IQ8HC</t>
  </si>
  <si>
    <t>Enphase IQ7A</t>
  </si>
  <si>
    <t>Enphase IQ7X</t>
  </si>
  <si>
    <t>Fronius GEN24 Primo</t>
  </si>
  <si>
    <t>Fronius Primo</t>
  </si>
  <si>
    <t>Fronius Symo</t>
  </si>
  <si>
    <t>GEP 5-10kW (Single phase)</t>
  </si>
  <si>
    <t>GEP 5-15kW (Three phase)</t>
  </si>
  <si>
    <t>GoodWe DNS G3 Series</t>
  </si>
  <si>
    <t>GoodWe SDT-G2 Series</t>
  </si>
  <si>
    <t>GoodWe MS Series</t>
  </si>
  <si>
    <t>GoodWe NS Series</t>
  </si>
  <si>
    <t>iStore (Single phase, 5-6kW)</t>
  </si>
  <si>
    <t>iStore (Three phase, 5-6 kW)</t>
  </si>
  <si>
    <t>iStore (Three phase, 10-25 kW)</t>
  </si>
  <si>
    <t>iStore (Single phase, 10kW)</t>
  </si>
  <si>
    <t>Sigenergy Energy Controller (single-phase)</t>
  </si>
  <si>
    <t>Sigenergy Energy Controller (three-phase)</t>
  </si>
  <si>
    <t>SMA Sunny Boy (5.0-6.0kW)</t>
  </si>
  <si>
    <t>SMA Tripower (5-6 kW)</t>
  </si>
  <si>
    <t>SMA Tripower (8.0-10.0kW)</t>
  </si>
  <si>
    <t>SMA Tripower X (15kW)</t>
  </si>
  <si>
    <t>SolarEdge HD Wave Genesis (5-6kW)</t>
  </si>
  <si>
    <t>SolarEdge HD Wave Genesis (8.25-10kW)</t>
  </si>
  <si>
    <t>SolarEdge Three Phase</t>
  </si>
  <si>
    <t>Solis S5 Series (Single phase) 5-6kW</t>
  </si>
  <si>
    <t>Solis S5 Series (Single phase) 7-10kW</t>
  </si>
  <si>
    <t>Solis S6 Series</t>
  </si>
  <si>
    <t>Sungrow SGRS Series</t>
  </si>
  <si>
    <t>Sungrow SGRT Series</t>
  </si>
  <si>
    <t>Manufacturer Logo</t>
  </si>
  <si>
    <t>Product Image</t>
  </si>
  <si>
    <t>Choose model:</t>
  </si>
  <si>
    <t xml:space="preserve">H5A_222
</t>
  </si>
  <si>
    <t xml:space="preserve">M15A
</t>
  </si>
  <si>
    <t xml:space="preserve">IQ8AC-72-M-INT
</t>
  </si>
  <si>
    <t xml:space="preserve">IQ8HC-72-M-INT
</t>
  </si>
  <si>
    <t xml:space="preserve">IQ7A-72-2-INT
</t>
  </si>
  <si>
    <t xml:space="preserve">IQ7X-96-2-INT
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</si>
  <si>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</si>
  <si>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</si>
  <si>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</si>
  <si>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GEP5.0-1C-10
GEP8.5-1-10
GEP10-1-10
</t>
  </si>
  <si>
    <t xml:space="preserve">GEP5.0-3-10
GEP8-3-AU10
GEP10-3-AU10
GEP15-3-10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</si>
  <si>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</si>
  <si>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</si>
  <si>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</si>
  <si>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GW1500-NS
GW2000-NS
GW2500-NS
GW3000-NS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</si>
  <si>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</si>
  <si>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</si>
  <si>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</si>
  <si>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</si>
  <si>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</si>
  <si>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</si>
  <si>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SB5.0-1AV-41
SB6.0-1AV-41
</t>
  </si>
  <si>
    <t xml:space="preserve">STP5.0-3AV-40
STP6.0-3AV-40
</t>
  </si>
  <si>
    <t xml:space="preserve">STP8.0-3AV-40
STP10.0-3AV-40
</t>
  </si>
  <si>
    <t xml:space="preserve">Tripower X15
</t>
  </si>
  <si>
    <t xml:space="preserve">SE5000H
SE6000H
</t>
  </si>
  <si>
    <t xml:space="preserve">SE8250H
SE10000H
</t>
  </si>
  <si>
    <t xml:space="preserve">SE5K-AUB
SE8.25K-AUB
SE10K-AUB
</t>
  </si>
  <si>
    <t xml:space="preserve">S5-GR1P5K
S5-GR1P6K
</t>
  </si>
  <si>
    <t xml:space="preserve">S5-GR1P7K
S5-GR1P8K
S5-GR1P9K
S5-GR1P10K
</t>
  </si>
  <si>
    <t xml:space="preserve">S6-GR1P7K2
S6-GR1P8K2
</t>
  </si>
  <si>
    <t xml:space="preserve">SG5.0RS-ADA
SG8.0RS-ADA
SG10.0RS-ADA
</t>
  </si>
  <si>
    <t xml:space="preserve">SG5.0RT
SG6.0RT
SG7.0RT
SG8.0RT
SG10RT
SG12RT
SG15RT
</t>
  </si>
  <si>
    <t>Price (Approx. AUD price RRP inc. GST)</t>
  </si>
  <si>
    <t>$550</t>
  </si>
  <si>
    <t>$3000</t>
  </si>
  <si>
    <t>$210</t>
  </si>
  <si>
    <t>$230</t>
  </si>
  <si>
    <t>$195</t>
  </si>
  <si>
    <t>$205</t>
  </si>
  <si>
    <t>$2300
$2700
$3,000
$3600</t>
  </si>
  <si>
    <t>$2200
$2356
$2356
$2967
$3034</t>
  </si>
  <si>
    <t>$2500
$2570
$3160
$3560
$3600
$4000
$4100</t>
  </si>
  <si>
    <t>$1,000
$1,500
$1,700</t>
  </si>
  <si>
    <t>$1,500
$1,800
$2,000
$2,200</t>
  </si>
  <si>
    <t>$880
$890
$990</t>
  </si>
  <si>
    <t>$1300
$1400
$1500
$1800
$1900
$2100</t>
  </si>
  <si>
    <t>$1100
$1200
$1300
$1430</t>
  </si>
  <si>
    <t>$500
$600
$650
$700</t>
  </si>
  <si>
    <t>$1,700
$1,900</t>
  </si>
  <si>
    <t>$2,000
$2,200</t>
  </si>
  <si>
    <t>$2,600
$3,000
$3,600</t>
  </si>
  <si>
    <t>$2,300</t>
  </si>
  <si>
    <t>$1770
$1920
$3270
$3500</t>
  </si>
  <si>
    <t>$3000
$3500
$4600</t>
  </si>
  <si>
    <t>$1600
$2000</t>
  </si>
  <si>
    <t>$2500
$2731</t>
  </si>
  <si>
    <t>$3391
$3681</t>
  </si>
  <si>
    <t>$5200</t>
  </si>
  <si>
    <t>$1,300
$1,500</t>
  </si>
  <si>
    <t>$1,500
$1,600</t>
  </si>
  <si>
    <t>$2,500
$2,800
$3,100</t>
  </si>
  <si>
    <t>$900
$1000</t>
  </si>
  <si>
    <t>$1550
$1650
$1750
$1850</t>
  </si>
  <si>
    <t>$1650
$1850</t>
  </si>
  <si>
    <t>$1700
$2200
$2300</t>
  </si>
  <si>
    <t>$1780
$1850
$1950
$2100
$2250
$2500
$2600</t>
  </si>
  <si>
    <t>Nominal AC Power (Inverter size)</t>
  </si>
  <si>
    <t>5000 W</t>
  </si>
  <si>
    <t>15000 W</t>
  </si>
  <si>
    <t>360W</t>
  </si>
  <si>
    <t>380W</t>
  </si>
  <si>
    <t>349W</t>
  </si>
  <si>
    <t>315W</t>
  </si>
  <si>
    <t>5000W
6000W
8000 W
10000 W</t>
  </si>
  <si>
    <t>4600W
4600W
5000W
6000W
8200W</t>
  </si>
  <si>
    <t>5000W
6000W
7000W
8200W
10000W
12500W
15000W</t>
  </si>
  <si>
    <t>5000 W
8500 W
10000 W</t>
  </si>
  <si>
    <t>5000 W
8000 W
10000 W
15000W</t>
  </si>
  <si>
    <t>3000 W
5000 W
6000 W</t>
  </si>
  <si>
    <t>5000 W
6000 W
8000 W
10000 W
12000 W
15000 W</t>
  </si>
  <si>
    <t>5000 W
6000 W
8500 W
10000 W</t>
  </si>
  <si>
    <t>1500 W
2000 W
2500 W
3000 W</t>
  </si>
  <si>
    <t>5000W
6000W</t>
  </si>
  <si>
    <t>9,999 W
15,000 W
25,000 W</t>
  </si>
  <si>
    <t>10000W</t>
  </si>
  <si>
    <t>5000 W
6000 W
8000 W
10000 W</t>
  </si>
  <si>
    <t>5000 W
10000 W
15000 W</t>
  </si>
  <si>
    <t>5000 W
6000W</t>
  </si>
  <si>
    <t>5000 W
6000 W</t>
  </si>
  <si>
    <t>8000 W
10000 W</t>
  </si>
  <si>
    <t>15000W</t>
  </si>
  <si>
    <t>8250 W
10000 W</t>
  </si>
  <si>
    <t>5000 W
8250 W
10000 W</t>
  </si>
  <si>
    <t>7000 W
8000 W
9000 W
10000 W</t>
  </si>
  <si>
    <t>7000 W
8000 W</t>
  </si>
  <si>
    <t>4999 W
8000 W
10000 W</t>
  </si>
  <si>
    <t>5000 W
6000 W
7000 W
8000 W
10000 W
12000 W
15000 W</t>
  </si>
  <si>
    <t>Max efficiency (PV to grid)</t>
  </si>
  <si>
    <t>97.5%</t>
  </si>
  <si>
    <t>98.40%</t>
  </si>
  <si>
    <t>97.3 %</t>
  </si>
  <si>
    <t>97.4 %</t>
  </si>
  <si>
    <t>96.5 %</t>
  </si>
  <si>
    <t>97.2%
97.2%
97.3%
97.3%</t>
  </si>
  <si>
    <t>98.1%
98.1%
98.1%
98.1%
98.1%</t>
  </si>
  <si>
    <t>98%
98%
98%
98%
98%
98%
98%</t>
  </si>
  <si>
    <t>97.3%
97.5%
97.5%</t>
  </si>
  <si>
    <t>97.6%
97.6%
97.6%
97.6%</t>
  </si>
  <si>
    <t>97.9%
97.8%
97.8%</t>
  </si>
  <si>
    <t>98.2%
98.2%
98.2%
98.3%
98.3%
98.3%</t>
  </si>
  <si>
    <t>97.7%
97.7%
97.7%
97.7%</t>
  </si>
  <si>
    <t>97.0%
97.0%
97.5%
97.5%</t>
  </si>
  <si>
    <t>97.5%
97.5%</t>
  </si>
  <si>
    <t>98.4%
98.4%
98.4%</t>
  </si>
  <si>
    <t>98.0%
98.0%
98.0%
98.0%</t>
  </si>
  <si>
    <t>98.0%
98.0%
98.0%</t>
  </si>
  <si>
    <t>97.00%
97.00%</t>
  </si>
  <si>
    <t>98.20%
98.20%</t>
  </si>
  <si>
    <t>98.30%
98.30%</t>
  </si>
  <si>
    <t>98.20%</t>
  </si>
  <si>
    <t>99.2%
99.2%</t>
  </si>
  <si>
    <t>97.8%
97.8%
97.8%</t>
  </si>
  <si>
    <t>97.6%
97.6%</t>
  </si>
  <si>
    <t>97.7%
97.7%</t>
  </si>
  <si>
    <t>98.40%
98.40%
98.40%
98.50%
98.50%
98.50%
98.50%</t>
  </si>
  <si>
    <t># of MPPT’s</t>
  </si>
  <si>
    <t>N/A</t>
  </si>
  <si>
    <t>2
2
2
2</t>
  </si>
  <si>
    <t>2
2
2
2
2</t>
  </si>
  <si>
    <t>2
2
2
2
2
2
2</t>
  </si>
  <si>
    <t>3
3
3</t>
  </si>
  <si>
    <t>2
2
3
2</t>
  </si>
  <si>
    <t>2
2
2</t>
  </si>
  <si>
    <t>2
2
2
2
2
2</t>
  </si>
  <si>
    <t>3
3
3
3</t>
  </si>
  <si>
    <t>1
1
1
1</t>
  </si>
  <si>
    <t>2
2</t>
  </si>
  <si>
    <t>2
2
3
4</t>
  </si>
  <si>
    <t>2
4
3</t>
  </si>
  <si>
    <t>Dimensions</t>
  </si>
  <si>
    <t>380 x 318 x 130 mm</t>
  </si>
  <si>
    <t>651 x 520 x 220 mm</t>
  </si>
  <si>
    <t xml:space="preserve">212 mm x 175 mm x 30.2 mm 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</si>
  <si>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</si>
  <si>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</si>
  <si>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</si>
  <si>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511 × 415 × 175 mm
511 × 415 × 175 mm
511 × 415 × 175 mm</t>
  </si>
  <si>
    <t>415 × 511 × 175 mm
415 × 511 × 175 mm
511 × 415 × 175 mm
511 × 415 × 175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</si>
  <si>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</si>
  <si>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</si>
  <si>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</si>
  <si>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344 * 274.5 * 128 mm
344 * 274.5 * 128 mm
344 * 274.5 * 128 mm
344 * 274.5 * 128 mm</t>
  </si>
  <si>
    <t>365 x 365 x 156 mm
365 x 365 x 156 mm</t>
  </si>
  <si>
    <t>546 x 460 x 228 mm
546 x 460 x 228 mm
546 x 460 x 228 mm</t>
  </si>
  <si>
    <t>425 x 376.5 x 150 mm</t>
  </si>
  <si>
    <t>700 x 300 x 260 mm
700 x 300 x 260 mm
700 x 300 x 260 mm
700 x 300 x 260 mm</t>
  </si>
  <si>
    <t>700 x 300 x 260 mm
700 x 300 x 260 mm
700 x 300 x 260 mm</t>
  </si>
  <si>
    <t>435 mm x 470 mm x 176 mm
435 mm x 470 mm x 176 mm</t>
  </si>
  <si>
    <t>460 mm x 497 mm x 176 mm
460 mm x 497 mm x 176 mm</t>
  </si>
  <si>
    <t>728 x 762 x 266 mm</t>
  </si>
  <si>
    <t>450 x 370 x 174 mm
450 x 370 x 174 mm</t>
  </si>
  <si>
    <t>540 x 370 x 185 mm
540 x 370 x 185 mm</t>
  </si>
  <si>
    <t>775 x 315 x 260 mm
775 x 315 x 260 mm
775 x 315 x 260 mm</t>
  </si>
  <si>
    <t>310 * 543 * 160 mm
310 * 543 * 160 mm</t>
  </si>
  <si>
    <t>333 * 579 * 253 mm
333 * 579 * 253 mm
333 * 579 * 253 mm
333 * 579 * 253 mm</t>
  </si>
  <si>
    <t>310 * 543 * 180 mm
310 * 543 * 180 mm</t>
  </si>
  <si>
    <t>490 * 340 * 170 mm
490 * 340 * 170 mm
490 * 340 * 170 mm</t>
  </si>
  <si>
    <t>370 * 480 * 195 mm
370 * 480 * 195 mm
370 * 480 * 195 mm
370 * 480 * 195 mm
370 * 480 * 195 mm
370 * 480 * 195 mm
370 * 480 * 195 mm</t>
  </si>
  <si>
    <t>Weight</t>
  </si>
  <si>
    <t>12 kg</t>
  </si>
  <si>
    <t>40.5 kg</t>
  </si>
  <si>
    <t>1.1 kg</t>
  </si>
  <si>
    <t>1.08 kg</t>
  </si>
  <si>
    <t>16.6 kg
16.6 kg
21 kg
21 kg</t>
  </si>
  <si>
    <t>21.5 kg
21.5 kg
21.5 kg
21.5 kg
21.5 kg</t>
  </si>
  <si>
    <t>19.9 kg
19.9 kg
21.9 kg
21.9 kg
34.8 kg
34.8 kg
43.4 kg</t>
  </si>
  <si>
    <t>22.5 kg
22.5 kg
22.5 kg</t>
  </si>
  <si>
    <t>20.5 kg
24 kg
24 kg
26 kg</t>
  </si>
  <si>
    <t>12.8 kg
13 kg
13.4 kg</t>
  </si>
  <si>
    <t>15 kg
15 kg
16 kg
16 kg
18 kg
18 kg</t>
  </si>
  <si>
    <t>22.5 kg
22.5 kg
22.5 kg
22.5 kg</t>
  </si>
  <si>
    <t>7.5 kg
7.5 kg
8.5 kg
8.5 kg</t>
  </si>
  <si>
    <t>12 kg
12 kg</t>
  </si>
  <si>
    <t>21 kg
21 kg
21 kg</t>
  </si>
  <si>
    <t>15 kg</t>
  </si>
  <si>
    <t>18 kg
18 kg
36 kg
36 kg</t>
  </si>
  <si>
    <t>18 kg
18 kg
36 kg</t>
  </si>
  <si>
    <t>16 kg
16 kg</t>
  </si>
  <si>
    <t>17 kg
17 kg</t>
  </si>
  <si>
    <t>20.5 kg
20.5 kg</t>
  </si>
  <si>
    <t>35 kg</t>
  </si>
  <si>
    <t>11.4 kg
11.9 kg</t>
  </si>
  <si>
    <t>17.6 kg
17.6 kg</t>
  </si>
  <si>
    <t>30 kg
30 kg
30 kg</t>
  </si>
  <si>
    <t>18.5 kg
18.5 kg
18.5 kg
18.5 kg</t>
  </si>
  <si>
    <t>13 kg
13 kg</t>
  </si>
  <si>
    <t>19 kg
19 kg
19 kg</t>
  </si>
  <si>
    <t>18 kg
18 kg
18 kg
18 kg
18 kg
18 kg
21 kg</t>
  </si>
  <si>
    <t>Single phase or three phase?</t>
  </si>
  <si>
    <t>Single phase</t>
  </si>
  <si>
    <t>Three phase</t>
  </si>
  <si>
    <t>IP Rating</t>
  </si>
  <si>
    <t>IP 65</t>
  </si>
  <si>
    <t>IP 67</t>
  </si>
  <si>
    <t>IP65</t>
  </si>
  <si>
    <t>IP 66</t>
  </si>
  <si>
    <t>Ambient temperature range</t>
  </si>
  <si>
    <t>-25°C ~ 60°C</t>
  </si>
  <si>
    <t>-40ºC to +65ºC</t>
  </si>
  <si>
    <t>'-40°C - +55°C</t>
  </si>
  <si>
    <t xml:space="preserve">-25 - +60 °C </t>
  </si>
  <si>
    <t>-25 ~ +60°C</t>
  </si>
  <si>
    <t>-25 ~ +60 deg C</t>
  </si>
  <si>
    <t>-30 ~ +60 deg C</t>
  </si>
  <si>
    <t>-25°C to 60°C</t>
  </si>
  <si>
    <t>-30 - +60°C</t>
  </si>
  <si>
    <t>−40 °C to +60 °C</t>
  </si>
  <si>
    <t xml:space="preserve">-25 °C to +60 °C </t>
  </si>
  <si>
    <t xml:space="preserve">-25 ℃ to 60 ℃ </t>
  </si>
  <si>
    <t>Standby consumption</t>
  </si>
  <si>
    <t>&lt; 10 W</t>
  </si>
  <si>
    <t>&lt; 1 W</t>
  </si>
  <si>
    <t>&lt; 5 W</t>
  </si>
  <si>
    <t>&lt; 2.5W</t>
  </si>
  <si>
    <t>&lt; 3 W</t>
  </si>
  <si>
    <t>Network connection</t>
  </si>
  <si>
    <t>Wi-Fi</t>
  </si>
  <si>
    <t>RS485 / WiFi</t>
  </si>
  <si>
    <t>Power Line Communication (PLC)</t>
  </si>
  <si>
    <t>Fronius Solar.web, Modbus TCP SunSpec, Fronius Solar API (JSON)</t>
  </si>
  <si>
    <t>Wi-Fi / RS485 / LAN</t>
  </si>
  <si>
    <t>RS485, WiFi, LAN</t>
  </si>
  <si>
    <t>RS485 or WiFi</t>
  </si>
  <si>
    <t>RS485; WLAN/Ethernet via Smart Dongle-WLAN-FE; 4G / 3G / 2G via Smart Dongle-4G (Optional)</t>
  </si>
  <si>
    <t>WLAN / Fast Ethernet / RS485 / Sigen CommMod (4G/3G/2G)</t>
  </si>
  <si>
    <t>WLAN, Speedwire / Webconnect</t>
  </si>
  <si>
    <t>WLAN / Ethernet / RS485</t>
  </si>
  <si>
    <t>Modbus (SMA, Sunspec), Webconnect, SMA Data, TS4-R</t>
  </si>
  <si>
    <t>Speedwire / webconnect</t>
  </si>
  <si>
    <t>RS485, Ethernet, Wi-Fi</t>
  </si>
  <si>
    <t>2 x RS485, Ethernet, Wi-Fi(2), ZigBee for Smart Energy (optional)</t>
  </si>
  <si>
    <t>RS485, Optional: Wi-Fi, GPRS</t>
  </si>
  <si>
    <t>WLAN, Ethernet, RS485, DI, DO</t>
  </si>
  <si>
    <t>Warranty</t>
  </si>
  <si>
    <t>10 years (for units sold after Sep 2 2024), otherwise 5 years</t>
  </si>
  <si>
    <t>5 years</t>
  </si>
  <si>
    <t>25 years</t>
  </si>
  <si>
    <t>10 years</t>
  </si>
  <si>
    <t>5 + 5 years</t>
  </si>
  <si>
    <t>10 years (+2 years parts warranty for units installed up to July 2025)</t>
  </si>
  <si>
    <t>12 years</t>
  </si>
  <si>
    <t>Screen?</t>
  </si>
  <si>
    <t>No</t>
  </si>
  <si>
    <t>Yes</t>
  </si>
  <si>
    <t>Built in DC isolator?</t>
  </si>
  <si>
    <t>TBD</t>
  </si>
  <si>
    <t>Cooling (passive/fan)</t>
  </si>
  <si>
    <t>Passive</t>
  </si>
  <si>
    <t>Fan</t>
  </si>
  <si>
    <t>Passive up to 6kW, fan from 6-15kW</t>
  </si>
  <si>
    <t>Passive (Fan on 15kW model)</t>
  </si>
  <si>
    <t>Noise (db)</t>
  </si>
  <si>
    <t>20 db(a)</t>
  </si>
  <si>
    <t>32 db(a)</t>
  </si>
  <si>
    <t>&lt; 25 db</t>
  </si>
  <si>
    <t>25 dB</t>
  </si>
  <si>
    <t>30 dB(A)</t>
  </si>
  <si>
    <t>59 dB(A)</t>
  </si>
  <si>
    <t>35dB(A)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</si>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</sst>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lta-logo1.png"/><Relationship Id="rId2" Type="http://schemas.openxmlformats.org/officeDocument/2006/relationships/image" Target="../media/delta-logo2.png"/><Relationship Id="rId3" Type="http://schemas.openxmlformats.org/officeDocument/2006/relationships/image" Target="../media/enphase-logo3.png"/><Relationship Id="rId4" Type="http://schemas.openxmlformats.org/officeDocument/2006/relationships/image" Target="../media/enphase-logo4.png"/><Relationship Id="rId5" Type="http://schemas.openxmlformats.org/officeDocument/2006/relationships/image" Target="../media/enphase-logo5.png"/><Relationship Id="rId6" Type="http://schemas.openxmlformats.org/officeDocument/2006/relationships/image" Target="../media/enphase-logo6.png"/><Relationship Id="rId7" Type="http://schemas.openxmlformats.org/officeDocument/2006/relationships/image" Target="../media/fronius-logo7.png"/><Relationship Id="rId8" Type="http://schemas.openxmlformats.org/officeDocument/2006/relationships/image" Target="../media/fronius-logo8.png"/><Relationship Id="rId9" Type="http://schemas.openxmlformats.org/officeDocument/2006/relationships/image" Target="../media/fronius-logo9.png"/><Relationship Id="rId10" Type="http://schemas.openxmlformats.org/officeDocument/2006/relationships/image" Target="../media/ge-logo10.jpg"/><Relationship Id="rId11" Type="http://schemas.openxmlformats.org/officeDocument/2006/relationships/image" Target="../media/ge-logo11.jpg"/><Relationship Id="rId12" Type="http://schemas.openxmlformats.org/officeDocument/2006/relationships/image" Target="../media/goodwe-logo12.png"/><Relationship Id="rId13" Type="http://schemas.openxmlformats.org/officeDocument/2006/relationships/image" Target="../media/goodwe-logo13.png"/><Relationship Id="rId14" Type="http://schemas.openxmlformats.org/officeDocument/2006/relationships/image" Target="../media/goodwe-logo14.png"/><Relationship Id="rId15" Type="http://schemas.openxmlformats.org/officeDocument/2006/relationships/image" Target="../media/goodw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ma-logo22.png"/><Relationship Id="rId23" Type="http://schemas.openxmlformats.org/officeDocument/2006/relationships/image" Target="../media/sma-logo23.png"/><Relationship Id="rId24" Type="http://schemas.openxmlformats.org/officeDocument/2006/relationships/image" Target="../media/sma-logo24.png"/><Relationship Id="rId25" Type="http://schemas.openxmlformats.org/officeDocument/2006/relationships/image" Target="../media/sma-logo25.png"/><Relationship Id="rId26" Type="http://schemas.openxmlformats.org/officeDocument/2006/relationships/image" Target="../media/solaredge-logo26.png"/><Relationship Id="rId27" Type="http://schemas.openxmlformats.org/officeDocument/2006/relationships/image" Target="../media/solaredge-logo27.png"/><Relationship Id="rId28" Type="http://schemas.openxmlformats.org/officeDocument/2006/relationships/image" Target="../media/solaredge-logo28.png"/><Relationship Id="rId29" Type="http://schemas.openxmlformats.org/officeDocument/2006/relationships/image" Target="../media/solis-logo29.png"/><Relationship Id="rId30" Type="http://schemas.openxmlformats.org/officeDocument/2006/relationships/image" Target="../media/solis-logo30.png"/><Relationship Id="rId31" Type="http://schemas.openxmlformats.org/officeDocument/2006/relationships/image" Target="../media/solis-logo31.png"/><Relationship Id="rId32" Type="http://schemas.openxmlformats.org/officeDocument/2006/relationships/image" Target="../media/sungrow-logo-132.png"/><Relationship Id="rId33" Type="http://schemas.openxmlformats.org/officeDocument/2006/relationships/image" Target="../media/sungrow-logo-133.png"/><Relationship Id="rId34" Type="http://schemas.openxmlformats.org/officeDocument/2006/relationships/image" Target="../media/delta-home34.png"/><Relationship Id="rId35" Type="http://schemas.openxmlformats.org/officeDocument/2006/relationships/image" Target="../media/delta-m15a35.png"/><Relationship Id="rId36" Type="http://schemas.openxmlformats.org/officeDocument/2006/relationships/image" Target="../media/enphase-iq8ac36.png"/><Relationship Id="rId37" Type="http://schemas.openxmlformats.org/officeDocument/2006/relationships/image" Target="../media/enphase-iq8hc37.png"/><Relationship Id="rId38" Type="http://schemas.openxmlformats.org/officeDocument/2006/relationships/image" Target="../media/enphase-iq7a38.png"/><Relationship Id="rId39" Type="http://schemas.openxmlformats.org/officeDocument/2006/relationships/image" Target="../media/iq7x39.png"/><Relationship Id="rId40" Type="http://schemas.openxmlformats.org/officeDocument/2006/relationships/image" Target="../media/Fronius-gen24-primo40.png"/><Relationship Id="rId41" Type="http://schemas.openxmlformats.org/officeDocument/2006/relationships/image" Target="../media/fronius-primo41.jpg"/><Relationship Id="rId42" Type="http://schemas.openxmlformats.org/officeDocument/2006/relationships/image" Target="../media/Fronius-Symo42.png"/><Relationship Id="rId43" Type="http://schemas.openxmlformats.org/officeDocument/2006/relationships/image" Target="../media/gep-inverter43.png"/><Relationship Id="rId44" Type="http://schemas.openxmlformats.org/officeDocument/2006/relationships/image" Target="../media/gep-3p-inverter44.png"/><Relationship Id="rId45" Type="http://schemas.openxmlformats.org/officeDocument/2006/relationships/image" Target="../media/goodwe-dns-g345.png"/><Relationship Id="rId46" Type="http://schemas.openxmlformats.org/officeDocument/2006/relationships/image" Target="../media/goodwe-sdt-g246.png"/><Relationship Id="rId47" Type="http://schemas.openxmlformats.org/officeDocument/2006/relationships/image" Target="../media/goodwe-ms47.png"/><Relationship Id="rId48" Type="http://schemas.openxmlformats.org/officeDocument/2006/relationships/image" Target="../media/goodwe-ns48.png"/><Relationship Id="rId49" Type="http://schemas.openxmlformats.org/officeDocument/2006/relationships/image" Target="../media/istore-1p49.png"/><Relationship Id="rId50" Type="http://schemas.openxmlformats.org/officeDocument/2006/relationships/image" Target="../media/istore-1p50.png"/><Relationship Id="rId51" Type="http://schemas.openxmlformats.org/officeDocument/2006/relationships/image" Target="../media/istore-3ph-lrg51.png"/><Relationship Id="rId52" Type="http://schemas.openxmlformats.org/officeDocument/2006/relationships/image" Target="../media/istore-1052.png"/><Relationship Id="rId53" Type="http://schemas.openxmlformats.org/officeDocument/2006/relationships/image" Target="../media/sigenergy-EC53.png"/><Relationship Id="rId54" Type="http://schemas.openxmlformats.org/officeDocument/2006/relationships/image" Target="../media/sigenergy-EC54.png"/><Relationship Id="rId55" Type="http://schemas.openxmlformats.org/officeDocument/2006/relationships/image" Target="../media/sunnyboy55.png"/><Relationship Id="rId56" Type="http://schemas.openxmlformats.org/officeDocument/2006/relationships/image" Target="../media/tripower56.png"/><Relationship Id="rId57" Type="http://schemas.openxmlformats.org/officeDocument/2006/relationships/image" Target="../media/tripower57.png"/><Relationship Id="rId58" Type="http://schemas.openxmlformats.org/officeDocument/2006/relationships/image" Target="../media/tripower-x58.png"/><Relationship Id="rId59" Type="http://schemas.openxmlformats.org/officeDocument/2006/relationships/image" Target="../media/solaredge-hd-wave59.png"/><Relationship Id="rId60" Type="http://schemas.openxmlformats.org/officeDocument/2006/relationships/image" Target="../media/solaredge-hd-wave60.png"/><Relationship Id="rId61" Type="http://schemas.openxmlformats.org/officeDocument/2006/relationships/image" Target="../media/SE3phase61.png"/><Relationship Id="rId62" Type="http://schemas.openxmlformats.org/officeDocument/2006/relationships/image" Target="../media/solis-s562.png"/><Relationship Id="rId63" Type="http://schemas.openxmlformats.org/officeDocument/2006/relationships/image" Target="../media/solis-s563.png"/><Relationship Id="rId64" Type="http://schemas.openxmlformats.org/officeDocument/2006/relationships/image" Target="../media/solis-s6-singlephase64.png"/><Relationship Id="rId65" Type="http://schemas.openxmlformats.org/officeDocument/2006/relationships/image" Target="../media/sungrow-SGRS65.png"/><Relationship Id="rId66" Type="http://schemas.openxmlformats.org/officeDocument/2006/relationships/image" Target="../media/sungrow-rt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Datasheet-M15A_220-20220505.pdf" TargetMode="External"/><Relationship Id="rId_hyperlink_4" Type="http://schemas.openxmlformats.org/officeDocument/2006/relationships/hyperlink" Target="https://www.solarquotes.com.au/wp-content/uploads/2023/06/enphase-iq8-datasheet.pdf" TargetMode="External"/><Relationship Id="rId_hyperlink_5" Type="http://schemas.openxmlformats.org/officeDocument/2006/relationships/hyperlink" Target="https://www.solarquotes.com.au/wp-content/uploads/2023/06/enphase-iq8-datasheet.pdf" TargetMode="External"/><Relationship Id="rId_hyperlink_6" Type="http://schemas.openxmlformats.org/officeDocument/2006/relationships/hyperlink" Target="https://www.solarquotes.com.au/wp-content/uploads/2021/01/enphase-IQ7A.pdf" TargetMode="External"/><Relationship Id="rId_hyperlink_7" Type="http://schemas.openxmlformats.org/officeDocument/2006/relationships/hyperlink" Target="https://www.solarquotes.com.au/wp-content/uploads/2023/10/enphase-iq7x.pdf" TargetMode="External"/><Relationship Id="rId_hyperlink_8" Type="http://schemas.openxmlformats.org/officeDocument/2006/relationships/hyperlink" Target="https://www.solarquotes.com.au/wp-content/uploads/2023/01/fronius-gen24-datasheet.pdf" TargetMode="External"/><Relationship Id="rId_hyperlink_9" Type="http://schemas.openxmlformats.org/officeDocument/2006/relationships/hyperlink" Target="https://www.solarquotes.com.au/wp-content/uploads/2021/01/Fronius-Primo-Datasheet.pdf" TargetMode="External"/><Relationship Id="rId_hyperlink_10" Type="http://schemas.openxmlformats.org/officeDocument/2006/relationships/hyperlink" Target="https://www.solarquotes.com.au/wp-content/uploads/2021/01/Fronius-Symo-Datasheet.pdf" TargetMode="External"/><Relationship Id="rId_hyperlink_11" Type="http://schemas.openxmlformats.org/officeDocument/2006/relationships/hyperlink" Target="https://www.solarquotes.com.au/wp-content/uploads/2023/06/GEP-5-10kW_AU.pdf" TargetMode="External"/><Relationship Id="rId_hyperlink_12" Type="http://schemas.openxmlformats.org/officeDocument/2006/relationships/hyperlink" Target="https://www.solarquotes.com.au/wp-content/uploads/2023/06/GEP-5-20kW_AU.pdf" TargetMode="External"/><Relationship Id="rId_hyperlink_13" Type="http://schemas.openxmlformats.org/officeDocument/2006/relationships/hyperlink" Target="https://www.solarquotes.com.au/wp-content/uploads/2023/01/GW_DNS-G3_Datasheet-AU.pdf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W_MS_Datasheet-AU.pdf" TargetMode="External"/><Relationship Id="rId_hyperlink_16" Type="http://schemas.openxmlformats.org/officeDocument/2006/relationships/hyperlink" Target="https://www.solarquotes.com.au/wp-content/uploads/2021/01/GW_NS_Datasheet-AU.pdf" TargetMode="External"/><Relationship Id="rId_hyperlink_17" Type="http://schemas.openxmlformats.org/officeDocument/2006/relationships/hyperlink" Target="https://www.solarquotes.com.au/wp-content/uploads/2023/11/inverter-istore-1ph_2024-FEB24.pdf" TargetMode="External"/><Relationship Id="rId_hyperlink_18" Type="http://schemas.openxmlformats.org/officeDocument/2006/relationships/hyperlink" Target="https://www.solarquotes.com.au/wp-content/uploads/2020/11/inverter-istore-3ph-feb24-v2.1.pdf" TargetMode="External"/><Relationship Id="rId_hyperlink_19" Type="http://schemas.openxmlformats.org/officeDocument/2006/relationships/hyperlink" Target="https://www.solarquotes.com.au/wp-content/uploads/2024/11/inverter-istore-10-15-25-3p-Sept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5/03/Datasheet-SigenStor-EC-SP.pdf" TargetMode="External"/><Relationship Id="rId_hyperlink_22" Type="http://schemas.openxmlformats.org/officeDocument/2006/relationships/hyperlink" Target="https://www.solarquotes.com.au/wp-content/uploads/2025/03/Datasheet-SigenStor-EC-TP.pdf" TargetMode="External"/><Relationship Id="rId_hyperlink_23" Type="http://schemas.openxmlformats.org/officeDocument/2006/relationships/hyperlink" Target="https://www.solarquotes.com.au/wp-content/uploads/2021/01/sma-sunnyboy-3.0-6.0.pdf" TargetMode="External"/><Relationship Id="rId_hyperlink_24" Type="http://schemas.openxmlformats.org/officeDocument/2006/relationships/hyperlink" Target="https://www.solarquotes.com.au/wp-content/uploads/2021/01/sunny-tripower-3.0-6.0.pdf" TargetMode="External"/><Relationship Id="rId_hyperlink_25" Type="http://schemas.openxmlformats.org/officeDocument/2006/relationships/hyperlink" Target="https://www.solarquotes.com.au/wp-content/uploads/2021/01/sunny-tripower-8.0-10.0.pdf" TargetMode="External"/><Relationship Id="rId_hyperlink_26" Type="http://schemas.openxmlformats.org/officeDocument/2006/relationships/hyperlink" Target="https://www.solarquotes.com.au/wp-content/uploads/2021/02/tripower-x.pdf" TargetMode="External"/><Relationship Id="rId_hyperlink_27" Type="http://schemas.openxmlformats.org/officeDocument/2006/relationships/hyperlink" Target="https://www.solarquotes.com.au/wp-content/uploads/2021/01/solaredge-hdwave-genesis.pdf" TargetMode="External"/><Relationship Id="rId_hyperlink_28" Type="http://schemas.openxmlformats.org/officeDocument/2006/relationships/hyperlink" Target="https://www.solarquotes.com.au/wp-content/uploads/2021/01/solaredge-hdwave-genesis.pdf" TargetMode="External"/><Relationship Id="rId_hyperlink_29" Type="http://schemas.openxmlformats.org/officeDocument/2006/relationships/hyperlink" Target="https://www.solarquotes.com.au/wp-content/uploads/2021/01/solaredge-threephase.pdf" TargetMode="External"/><Relationship Id="rId_hyperlink_30" Type="http://schemas.openxmlformats.org/officeDocument/2006/relationships/hyperlink" Target="https://www.solarquotes.com.au/wp-content/uploads/2023/01/S5-GR1P3-6K.pdf" TargetMode="External"/><Relationship Id="rId_hyperlink_31" Type="http://schemas.openxmlformats.org/officeDocument/2006/relationships/hyperlink" Target="https://www.solarquotes.com.au/wp-content/uploads/2023/01/Datasheet_S5-GR1P7-10K-AUS.pdf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sungrow-sgrs.pdf" TargetMode="External"/><Relationship Id="rId_hyperlink_34" Type="http://schemas.openxmlformats.org/officeDocument/2006/relationships/hyperlink" Target="https://www.solarquotes.com.au/wp-content/uploads/2021/01/sungrow-sgRT.pdf" TargetMode="External"/><Relationship Id="rId_hyperlink_35" Type="http://schemas.openxmlformats.org/officeDocument/2006/relationships/hyperlink" Target="https://www.solarquotes.com.au/wp-content/uploads/2021/01/Warranty-TCS-RPI-V9.pdf" TargetMode="External"/><Relationship Id="rId_hyperlink_36" Type="http://schemas.openxmlformats.org/officeDocument/2006/relationships/hyperlink" Target="https://www.solarquotes.com.au/wp-content/uploads/2021/01/delta-warranty.pdf" TargetMode="External"/><Relationship Id="rId_hyperlink_3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8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9" Type="http://schemas.openxmlformats.org/officeDocument/2006/relationships/hyperlink" Target="https://www.solarquotes.com.au/wp-content/uploads/2021/01/enphase-warranty.pdf" TargetMode="External"/><Relationship Id="rId_hyperlink_40" Type="http://schemas.openxmlformats.org/officeDocument/2006/relationships/hyperlink" Target="https://www.solarquotes.com.au/wp-content/uploads/2021/01/enphase-warranty.pdf" TargetMode="External"/><Relationship Id="rId_hyperlink_41" Type="http://schemas.openxmlformats.org/officeDocument/2006/relationships/hyperlink" Target="https://www.solarquotes.com.au/wp-content/uploads/2021/01/fronius-warranty-aus.pdf" TargetMode="External"/><Relationship Id="rId_hyperlink_42" Type="http://schemas.openxmlformats.org/officeDocument/2006/relationships/hyperlink" Target="https://www.solarquotes.com.au/wp-content/uploads/2021/01/Fronius-warranty.pdf" TargetMode="External"/><Relationship Id="rId_hyperlink_43" Type="http://schemas.openxmlformats.org/officeDocument/2006/relationships/hyperlink" Target="https://www.solarquotes.com.au/wp-content/uploads/2021/01/Fronius-warranty.pdf" TargetMode="External"/><Relationship Id="rId_hyperlink_44" Type="http://schemas.openxmlformats.org/officeDocument/2006/relationships/hyperlink" Target="https://www.solarquotes.com.au/wp-content/uploads/2023/06/Limited-Warranty-for-GE-Solar-Inverter-in-Australia-Rev-2.8.pdf" TargetMode="External"/><Relationship Id="rId_hyperlink_45" Type="http://schemas.openxmlformats.org/officeDocument/2006/relationships/hyperlink" Target="https://www.solarquotes.com.au/wp-content/uploads/2023/06/Limited-Warranty-for-GE-Solar-Inverter-in-Australia-Rev-2.8.pdf" TargetMode="External"/><Relationship Id="rId_hyperlink_46" Type="http://schemas.openxmlformats.org/officeDocument/2006/relationships/hyperlink" Target="https://www.solarquotes.com.au/wp-content/uploads/2023/01/GOODWE-Limited-Warranty-for-Inverter-System-AUNZ.pdf" TargetMode="External"/><Relationship Id="rId_hyperlink_47" Type="http://schemas.openxmlformats.org/officeDocument/2006/relationships/hyperlink" Target="https://www.solarquotes.com.au/wp-content/uploads/2021/01/goodwe-warranty-au.pdf" TargetMode="External"/><Relationship Id="rId_hyperlink_48" Type="http://schemas.openxmlformats.org/officeDocument/2006/relationships/hyperlink" Target="https://www.solarquotes.com.au/wp-content/uploads/2021/01/goodwe-warranty-au.pdf" TargetMode="External"/><Relationship Id="rId_hyperlink_49" Type="http://schemas.openxmlformats.org/officeDocument/2006/relationships/hyperlink" Target="https://www.solarquotes.com.au/wp-content/uploads/2021/01/goodwe-warranty-au.pdf" TargetMode="External"/><Relationship Id="rId_hyperlink_50" Type="http://schemas.openxmlformats.org/officeDocument/2006/relationships/hyperlink" Target="https://www.solarquotes.com.au/wp-content/uploads/2024/08/istore-pv-products-warranty-oct24-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wp-content/uploads/2024/08/istore-pv-products-warranty-oct24-1.pdf" TargetMode="External"/><Relationship Id="rId_hyperlink_53" Type="http://schemas.openxmlformats.org/officeDocument/2006/relationships/hyperlink" Target="https://www.solarquotes.com.au/wp-content/uploads/2024/08/istore-pv-products-warranty-oct24-1.pdf" TargetMode="External"/><Relationship Id="rId_hyperlink_54" Type="http://schemas.openxmlformats.org/officeDocument/2006/relationships/hyperlink" Target="https://www.solarquotes.com.au/wp-content/uploads/2025/03/sigenergy-inverter-warranty-25.pdf" TargetMode="External"/><Relationship Id="rId_hyperlink_55" Type="http://schemas.openxmlformats.org/officeDocument/2006/relationships/hyperlink" Target="https://www.solarquotes.com.au/wp-content/uploads/2025/03/sigenergy-inverter-warranty-25.pdf" TargetMode="External"/><Relationship Id="rId_hyperlink_56" Type="http://schemas.openxmlformats.org/officeDocument/2006/relationships/hyperlink" Target="https://www.solarquotes.com.au/wp-content/uploads/2021/01/sma-warranty.pdf" TargetMode="External"/><Relationship Id="rId_hyperlink_57" Type="http://schemas.openxmlformats.org/officeDocument/2006/relationships/hyperlink" Target="https://www.solarquotes.com.au/wp-content/uploads/2021/01/sma-warranty.pdf" TargetMode="External"/><Relationship Id="rId_hyperlink_58" Type="http://schemas.openxmlformats.org/officeDocument/2006/relationships/hyperlink" Target="https://www.solarquotes.com.au/wp-content/uploads/2021/01/sma-warranty.pdf" TargetMode="External"/><Relationship Id="rId_hyperlink_59" Type="http://schemas.openxmlformats.org/officeDocument/2006/relationships/hyperlink" Target="https://www.solarquotes.com.au/wp-content/uploads/2021/01/sma-warranty.pdf" TargetMode="External"/><Relationship Id="rId_hyperlink_60" Type="http://schemas.openxmlformats.org/officeDocument/2006/relationships/hyperlink" Target="https://www.solarquotes.com.au/wp-content/uploads/2020/11/solaredge-warranty.pdf" TargetMode="External"/><Relationship Id="rId_hyperlink_61" Type="http://schemas.openxmlformats.org/officeDocument/2006/relationships/hyperlink" Target="https://www.solarquotes.com.au/wp-content/uploads/2020/11/solaredge-warranty.pdf" TargetMode="External"/><Relationship Id="rId_hyperlink_62" Type="http://schemas.openxmlformats.org/officeDocument/2006/relationships/hyperlink" Target="https://www.solarquotes.com.au/wp-content/uploads/2020/11/solaredge-warranty.pdf" TargetMode="External"/><Relationship Id="rId_hyperlink_63" Type="http://schemas.openxmlformats.org/officeDocument/2006/relationships/hyperlink" Target="https://www.solarquotes.com.au/wp-content/uploads/2023/01/WARRANTY-TERMS-AND-CONDITIONS-FOR-AUSNZ-ONLY_20240802.pdf" TargetMode="External"/><Relationship Id="rId_hyperlink_64" Type="http://schemas.openxmlformats.org/officeDocument/2006/relationships/hyperlink" Target="https://www.solarquotes.com.au/wp-content/uploads/2023/01/WARRANTY-TERMS-AND-CONDITIONS-FOR-AUSNZ-ONLY_20240802.pdf" TargetMode="External"/><Relationship Id="rId_hyperlink_65" Type="http://schemas.openxmlformats.org/officeDocument/2006/relationships/hyperlink" Target="https://www.solarquotes.com.au/wp-content/uploads/2023/01/WARRANTY-TERMS-AND-CONDITIONS-FOR-AUSNZ-ONLY_20240802.pdf" TargetMode="External"/><Relationship Id="rId_hyperlink_66" Type="http://schemas.openxmlformats.org/officeDocument/2006/relationships/hyperlink" Target="https://www.solarquotes.com.au/wp-content/uploads/2023/01/sungrow-warranty-v3.pdf" TargetMode="External"/><Relationship Id="rId_hyperlink_67" Type="http://schemas.openxmlformats.org/officeDocument/2006/relationships/hyperlink" Target="https://www.solarquotes.com.au/wp-content/uploads/2021/01/sungrow-warranty-aus.pdf" TargetMode="External"/><Relationship Id="rId_hyperlink_68" Type="http://schemas.openxmlformats.org/officeDocument/2006/relationships/hyperlink" Target="https://www.solarquotes.com.au/inverters/delta-review.html" TargetMode="External"/><Relationship Id="rId_hyperlink_69" Type="http://schemas.openxmlformats.org/officeDocument/2006/relationships/hyperlink" Target="https://www.solarquotes.com.au/inverters/delta-review.html" TargetMode="External"/><Relationship Id="rId_hyperlink_70" Type="http://schemas.openxmlformats.org/officeDocument/2006/relationships/hyperlink" Target="https://www.solarquotes.com.au/inverters/enphase-review.html" TargetMode="External"/><Relationship Id="rId_hyperlink_71" Type="http://schemas.openxmlformats.org/officeDocument/2006/relationships/hyperlink" Target="https://www.solarquotes.com.au/inverters/enphase-review.html" TargetMode="External"/><Relationship Id="rId_hyperlink_72" Type="http://schemas.openxmlformats.org/officeDocument/2006/relationships/hyperlink" Target="https://www.solarquotes.com.au/inverters/enphase-review.html" TargetMode="External"/><Relationship Id="rId_hyperlink_73" Type="http://schemas.openxmlformats.org/officeDocument/2006/relationships/hyperlink" Target="https://www.solarquotes.com.au/inverters/enphase-review.html" TargetMode="External"/><Relationship Id="rId_hyperlink_74" Type="http://schemas.openxmlformats.org/officeDocument/2006/relationships/hyperlink" Target="https://www.solarquotes.com.au/inverters/fronius-review.html" TargetMode="External"/><Relationship Id="rId_hyperlink_75" Type="http://schemas.openxmlformats.org/officeDocument/2006/relationships/hyperlink" Target="https://www.solarquotes.com.au/inverters/fronius-review.html" TargetMode="External"/><Relationship Id="rId_hyperlink_76" Type="http://schemas.openxmlformats.org/officeDocument/2006/relationships/hyperlink" Target="https://www.solarquotes.com.au/inverters/fronius-review.html" TargetMode="External"/><Relationship Id="rId_hyperlink_77" Type="http://schemas.openxmlformats.org/officeDocument/2006/relationships/hyperlink" Target="https://www.solarquotes.com.au/inverters/ge-review.html" TargetMode="External"/><Relationship Id="rId_hyperlink_78" Type="http://schemas.openxmlformats.org/officeDocument/2006/relationships/hyperlink" Target="https://www.solarquotes.com.au/inverters/ge-review.html" TargetMode="External"/><Relationship Id="rId_hyperlink_79" Type="http://schemas.openxmlformats.org/officeDocument/2006/relationships/hyperlink" Target="https://www.solarquotes.com.au/inverters/goodwe-review.html" TargetMode="External"/><Relationship Id="rId_hyperlink_80" Type="http://schemas.openxmlformats.org/officeDocument/2006/relationships/hyperlink" Target="https://www.solarquotes.com.au/inverters/goodwe-review.html" TargetMode="External"/><Relationship Id="rId_hyperlink_81" Type="http://schemas.openxmlformats.org/officeDocument/2006/relationships/hyperlink" Target="https://www.solarquotes.com.au/inverters/goodwe-review.html" TargetMode="External"/><Relationship Id="rId_hyperlink_82" Type="http://schemas.openxmlformats.org/officeDocument/2006/relationships/hyperlink" Target="https://www.solarquotes.com.au/inverters/goodwe-review.html" TargetMode="External"/><Relationship Id="rId_hyperlink_83" Type="http://schemas.openxmlformats.org/officeDocument/2006/relationships/hyperlink" Target="https://www.solarquotes.com.au/inverters/istore-review.html" TargetMode="External"/><Relationship Id="rId_hyperlink_84" Type="http://schemas.openxmlformats.org/officeDocument/2006/relationships/hyperlink" Target="https://www.solarquotes.com.au/inverters/istore-review.html" TargetMode="External"/><Relationship Id="rId_hyperlink_85" Type="http://schemas.openxmlformats.org/officeDocument/2006/relationships/hyperlink" Target="https://www.solarquotes.com.au/inverters/istore-review.html" TargetMode="External"/><Relationship Id="rId_hyperlink_86" Type="http://schemas.openxmlformats.org/officeDocument/2006/relationships/hyperlink" Target="https://www.solarquotes.com.au/inverters/istore-review.html" TargetMode="External"/><Relationship Id="rId_hyperlink_87" Type="http://schemas.openxmlformats.org/officeDocument/2006/relationships/hyperlink" Target="https://www.solarquotes.com.au/inverters/sigenergy-review.html" TargetMode="External"/><Relationship Id="rId_hyperlink_88" Type="http://schemas.openxmlformats.org/officeDocument/2006/relationships/hyperlink" Target="https://www.solarquotes.com.au/inverters/sigenergy-review.html" TargetMode="External"/><Relationship Id="rId_hyperlink_89" Type="http://schemas.openxmlformats.org/officeDocument/2006/relationships/hyperlink" Target="https://www.solarquotes.com.au/inverters/sma-review.html" TargetMode="External"/><Relationship Id="rId_hyperlink_90" Type="http://schemas.openxmlformats.org/officeDocument/2006/relationships/hyperlink" Target="https://www.solarquotes.com.au/inverters/sma-review.html" TargetMode="External"/><Relationship Id="rId_hyperlink_91" Type="http://schemas.openxmlformats.org/officeDocument/2006/relationships/hyperlink" Target="https://www.solarquotes.com.au/inverters/sma-review.html" TargetMode="External"/><Relationship Id="rId_hyperlink_92" Type="http://schemas.openxmlformats.org/officeDocument/2006/relationships/hyperlink" Target="https://www.solarquotes.com.au/inverters/sma-review.html" TargetMode="External"/><Relationship Id="rId_hyperlink_93" Type="http://schemas.openxmlformats.org/officeDocument/2006/relationships/hyperlink" Target="https://www.solarquotes.com.au/inverters/solaredge-review.html" TargetMode="External"/><Relationship Id="rId_hyperlink_94" Type="http://schemas.openxmlformats.org/officeDocument/2006/relationships/hyperlink" Target="https://www.solarquotes.com.au/inverters/solaredge-review.html" TargetMode="External"/><Relationship Id="rId_hyperlink_95" Type="http://schemas.openxmlformats.org/officeDocument/2006/relationships/hyperlink" Target="https://www.solarquotes.com.au/inverters/solaredge-review.html" TargetMode="External"/><Relationship Id="rId_hyperlink_96" Type="http://schemas.openxmlformats.org/officeDocument/2006/relationships/hyperlink" Target="https://www.solarquotes.com.au/inverters/solis-(ningbo-ginlong)-review.html" TargetMode="External"/><Relationship Id="rId_hyperlink_97" Type="http://schemas.openxmlformats.org/officeDocument/2006/relationships/hyperlink" Target="https://www.solarquotes.com.au/inverters/solis-(ningbo-ginlong)-review.html" TargetMode="External"/><Relationship Id="rId_hyperlink_98" Type="http://schemas.openxmlformats.org/officeDocument/2006/relationships/hyperlink" Target="https://www.solarquotes.com.au/inverters/solis-(ningbo-ginlong)-review.html" TargetMode="External"/><Relationship Id="rId_hyperlink_99" Type="http://schemas.openxmlformats.org/officeDocument/2006/relationships/hyperlink" Target="https://www.solarquotes.com.au/inverters/sungrow-review.html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</row>
    <row r="6" spans="1:70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 t="s">
        <v>78</v>
      </c>
      <c r="I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88</v>
      </c>
      <c r="S6" s="1" t="s">
        <v>89</v>
      </c>
      <c r="T6" s="1" t="s">
        <v>90</v>
      </c>
      <c r="U6" s="1" t="s">
        <v>91</v>
      </c>
      <c r="V6" s="1" t="s">
        <v>92</v>
      </c>
      <c r="W6" s="1" t="s">
        <v>93</v>
      </c>
      <c r="X6" s="1" t="s">
        <v>94</v>
      </c>
      <c r="Y6" s="1" t="s">
        <v>95</v>
      </c>
      <c r="Z6" s="1" t="s">
        <v>96</v>
      </c>
      <c r="AA6" s="1" t="s">
        <v>97</v>
      </c>
      <c r="AB6" s="1" t="s">
        <v>98</v>
      </c>
      <c r="AC6" s="1" t="s">
        <v>99</v>
      </c>
      <c r="AD6" s="1" t="s">
        <v>100</v>
      </c>
      <c r="AE6" s="1" t="s">
        <v>101</v>
      </c>
      <c r="AF6" s="1" t="s">
        <v>102</v>
      </c>
      <c r="AG6" s="1" t="s">
        <v>103</v>
      </c>
      <c r="AH6" s="1" t="s">
        <v>104</v>
      </c>
    </row>
    <row r="7" spans="1:702">
      <c r="A7" s="1" t="s">
        <v>105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110</v>
      </c>
      <c r="G7" s="1" t="s">
        <v>111</v>
      </c>
      <c r="H7" s="1" t="s">
        <v>112</v>
      </c>
      <c r="I7" s="1" t="s">
        <v>113</v>
      </c>
      <c r="J7" s="1" t="s">
        <v>114</v>
      </c>
      <c r="K7" s="1" t="s">
        <v>115</v>
      </c>
      <c r="L7" s="1" t="s">
        <v>116</v>
      </c>
      <c r="M7" s="1" t="s">
        <v>117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127</v>
      </c>
      <c r="AB7" s="1" t="s">
        <v>130</v>
      </c>
      <c r="AC7" s="1" t="s">
        <v>131</v>
      </c>
      <c r="AD7" s="1" t="s">
        <v>127</v>
      </c>
      <c r="AE7" s="1" t="s">
        <v>132</v>
      </c>
      <c r="AF7" s="1" t="s">
        <v>133</v>
      </c>
      <c r="AG7" s="1" t="s">
        <v>134</v>
      </c>
      <c r="AH7" s="1" t="s">
        <v>135</v>
      </c>
    </row>
    <row r="8" spans="1:702">
      <c r="A8" s="1" t="s">
        <v>136</v>
      </c>
      <c r="B8" s="1" t="s">
        <v>137</v>
      </c>
      <c r="C8" s="1" t="s">
        <v>138</v>
      </c>
      <c r="D8" s="1" t="s">
        <v>139</v>
      </c>
      <c r="E8" s="1" t="s">
        <v>140</v>
      </c>
      <c r="F8" s="1" t="s">
        <v>141</v>
      </c>
      <c r="G8" s="1" t="s">
        <v>141</v>
      </c>
      <c r="H8" s="1" t="s">
        <v>142</v>
      </c>
      <c r="I8" s="1" t="s">
        <v>143</v>
      </c>
      <c r="J8" s="1" t="s">
        <v>144</v>
      </c>
      <c r="K8" s="1" t="s">
        <v>145</v>
      </c>
      <c r="L8" s="1" t="s">
        <v>146</v>
      </c>
      <c r="M8" s="1" t="s">
        <v>147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151</v>
      </c>
      <c r="S8" s="1" t="s">
        <v>152</v>
      </c>
      <c r="T8" s="1" t="s">
        <v>137</v>
      </c>
      <c r="U8" s="1" t="s">
        <v>153</v>
      </c>
      <c r="V8" s="1" t="s">
        <v>154</v>
      </c>
      <c r="W8" s="1" t="s">
        <v>155</v>
      </c>
      <c r="X8" s="1" t="s">
        <v>156</v>
      </c>
      <c r="Y8" s="1" t="s">
        <v>157</v>
      </c>
      <c r="Z8" s="1" t="s">
        <v>158</v>
      </c>
      <c r="AA8" s="1" t="s">
        <v>159</v>
      </c>
      <c r="AB8" s="1" t="s">
        <v>159</v>
      </c>
      <c r="AC8" s="1" t="s">
        <v>160</v>
      </c>
      <c r="AD8" s="1" t="s">
        <v>161</v>
      </c>
      <c r="AE8" s="1" t="s">
        <v>153</v>
      </c>
      <c r="AF8" s="1" t="s">
        <v>162</v>
      </c>
      <c r="AG8" s="1" t="s">
        <v>160</v>
      </c>
      <c r="AH8" s="1" t="s">
        <v>163</v>
      </c>
    </row>
    <row r="9" spans="1:702">
      <c r="A9" s="1" t="s">
        <v>164</v>
      </c>
      <c r="B9" s="1">
        <v>2</v>
      </c>
      <c r="C9" s="1">
        <v>2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166</v>
      </c>
      <c r="I9" s="1" t="s">
        <v>167</v>
      </c>
      <c r="J9" s="1" t="s">
        <v>168</v>
      </c>
      <c r="K9" s="1" t="s">
        <v>169</v>
      </c>
      <c r="L9" s="1" t="s">
        <v>170</v>
      </c>
      <c r="M9" s="1" t="s">
        <v>171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175</v>
      </c>
      <c r="S9" s="1" t="s">
        <v>171</v>
      </c>
      <c r="T9" s="1">
        <v>3</v>
      </c>
      <c r="U9" s="1" t="s">
        <v>176</v>
      </c>
      <c r="V9" s="1" t="s">
        <v>177</v>
      </c>
      <c r="W9" s="1" t="s">
        <v>175</v>
      </c>
      <c r="X9" s="1" t="s">
        <v>175</v>
      </c>
      <c r="Y9" s="1" t="s">
        <v>175</v>
      </c>
      <c r="Z9" s="1">
        <v>2</v>
      </c>
      <c r="AA9" s="1" t="s">
        <v>175</v>
      </c>
      <c r="AB9" s="1" t="s">
        <v>175</v>
      </c>
      <c r="AC9" s="1" t="s">
        <v>171</v>
      </c>
      <c r="AD9" s="1" t="s">
        <v>175</v>
      </c>
      <c r="AE9" s="1" t="s">
        <v>173</v>
      </c>
      <c r="AF9" s="1" t="s">
        <v>175</v>
      </c>
      <c r="AG9" s="1" t="s">
        <v>169</v>
      </c>
      <c r="AH9" s="1" t="s">
        <v>168</v>
      </c>
    </row>
    <row r="10" spans="1:702">
      <c r="A10" s="1" t="s">
        <v>178</v>
      </c>
      <c r="B10" s="1" t="s">
        <v>179</v>
      </c>
      <c r="C10" s="1" t="s">
        <v>180</v>
      </c>
      <c r="D10" s="1" t="s">
        <v>181</v>
      </c>
      <c r="E10" s="1" t="s">
        <v>181</v>
      </c>
      <c r="F10" s="1" t="s">
        <v>181</v>
      </c>
      <c r="G10" s="1" t="s">
        <v>181</v>
      </c>
      <c r="H10" s="1" t="s">
        <v>182</v>
      </c>
      <c r="I10" s="1" t="s">
        <v>183</v>
      </c>
      <c r="J10" s="1" t="s">
        <v>184</v>
      </c>
      <c r="K10" s="1" t="s">
        <v>185</v>
      </c>
      <c r="L10" s="1" t="s">
        <v>186</v>
      </c>
      <c r="M10" s="1" t="s">
        <v>187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191</v>
      </c>
      <c r="S10" s="1" t="s">
        <v>192</v>
      </c>
      <c r="T10" s="1" t="s">
        <v>193</v>
      </c>
      <c r="U10" s="1" t="s">
        <v>194</v>
      </c>
      <c r="V10" s="1" t="s">
        <v>195</v>
      </c>
      <c r="W10" s="1" t="s">
        <v>196</v>
      </c>
      <c r="X10" s="1" t="s">
        <v>196</v>
      </c>
      <c r="Y10" s="1" t="s">
        <v>197</v>
      </c>
      <c r="Z10" s="1" t="s">
        <v>198</v>
      </c>
      <c r="AA10" s="1" t="s">
        <v>199</v>
      </c>
      <c r="AB10" s="1" t="s">
        <v>200</v>
      </c>
      <c r="AC10" s="1" t="s">
        <v>201</v>
      </c>
      <c r="AD10" s="1" t="s">
        <v>202</v>
      </c>
      <c r="AE10" s="1" t="s">
        <v>203</v>
      </c>
      <c r="AF10" s="1" t="s">
        <v>204</v>
      </c>
      <c r="AG10" s="1" t="s">
        <v>205</v>
      </c>
      <c r="AH10" s="1" t="s">
        <v>206</v>
      </c>
    </row>
    <row r="11" spans="1:702">
      <c r="A11" s="1" t="s">
        <v>207</v>
      </c>
      <c r="B11" s="1" t="s">
        <v>208</v>
      </c>
      <c r="C11" s="1" t="s">
        <v>209</v>
      </c>
      <c r="D11" s="1" t="s">
        <v>210</v>
      </c>
      <c r="E11" s="1" t="s">
        <v>210</v>
      </c>
      <c r="F11" s="1" t="s">
        <v>211</v>
      </c>
      <c r="G11" s="1" t="s">
        <v>211</v>
      </c>
      <c r="H11" s="1" t="s">
        <v>212</v>
      </c>
      <c r="I11" s="1" t="s">
        <v>213</v>
      </c>
      <c r="J11" s="1" t="s">
        <v>214</v>
      </c>
      <c r="K11" s="1" t="s">
        <v>215</v>
      </c>
      <c r="L11" s="1" t="s">
        <v>216</v>
      </c>
      <c r="M11" s="1" t="s">
        <v>217</v>
      </c>
      <c r="N11" s="1" t="s">
        <v>218</v>
      </c>
      <c r="O11" s="1" t="s">
        <v>219</v>
      </c>
      <c r="P11" s="1" t="s">
        <v>220</v>
      </c>
      <c r="Q11" s="1" t="s">
        <v>221</v>
      </c>
      <c r="R11" s="1" t="s">
        <v>221</v>
      </c>
      <c r="S11" s="1" t="s">
        <v>222</v>
      </c>
      <c r="T11" s="1" t="s">
        <v>223</v>
      </c>
      <c r="U11" s="1" t="s">
        <v>224</v>
      </c>
      <c r="V11" s="1" t="s">
        <v>225</v>
      </c>
      <c r="W11" s="1" t="s">
        <v>226</v>
      </c>
      <c r="X11" s="1" t="s">
        <v>227</v>
      </c>
      <c r="Y11" s="1" t="s">
        <v>228</v>
      </c>
      <c r="Z11" s="1" t="s">
        <v>229</v>
      </c>
      <c r="AA11" s="1" t="s">
        <v>230</v>
      </c>
      <c r="AB11" s="1" t="s">
        <v>231</v>
      </c>
      <c r="AC11" s="1" t="s">
        <v>232</v>
      </c>
      <c r="AD11" s="1" t="s">
        <v>221</v>
      </c>
      <c r="AE11" s="1" t="s">
        <v>233</v>
      </c>
      <c r="AF11" s="1" t="s">
        <v>234</v>
      </c>
      <c r="AG11" s="1" t="s">
        <v>235</v>
      </c>
      <c r="AH11" s="1" t="s">
        <v>236</v>
      </c>
    </row>
    <row r="12" spans="1:702">
      <c r="A12" s="1" t="s">
        <v>237</v>
      </c>
      <c r="B12" s="1" t="s">
        <v>238</v>
      </c>
      <c r="C12" s="1" t="s">
        <v>239</v>
      </c>
      <c r="D12" s="1" t="s">
        <v>165</v>
      </c>
      <c r="E12" s="1" t="s">
        <v>165</v>
      </c>
      <c r="F12" s="1" t="s">
        <v>165</v>
      </c>
      <c r="G12" s="1" t="s">
        <v>165</v>
      </c>
      <c r="H12" s="1" t="s">
        <v>238</v>
      </c>
      <c r="I12" s="1" t="s">
        <v>238</v>
      </c>
      <c r="J12" s="1" t="s">
        <v>239</v>
      </c>
      <c r="K12" s="1" t="s">
        <v>238</v>
      </c>
      <c r="L12" s="1" t="s">
        <v>239</v>
      </c>
      <c r="M12" s="1" t="s">
        <v>238</v>
      </c>
      <c r="N12" s="1" t="s">
        <v>239</v>
      </c>
      <c r="O12" s="1" t="s">
        <v>238</v>
      </c>
      <c r="P12" s="1" t="s">
        <v>238</v>
      </c>
      <c r="Q12" s="1" t="s">
        <v>238</v>
      </c>
      <c r="R12" s="1" t="s">
        <v>239</v>
      </c>
      <c r="S12" s="1" t="s">
        <v>239</v>
      </c>
      <c r="T12" s="1" t="s">
        <v>238</v>
      </c>
      <c r="U12" s="1" t="s">
        <v>238</v>
      </c>
      <c r="V12" s="1" t="s">
        <v>239</v>
      </c>
      <c r="W12" s="1" t="s">
        <v>238</v>
      </c>
      <c r="X12" s="1" t="s">
        <v>239</v>
      </c>
      <c r="Y12" s="1" t="s">
        <v>239</v>
      </c>
      <c r="Z12" s="1" t="s">
        <v>239</v>
      </c>
      <c r="AA12" s="1" t="s">
        <v>238</v>
      </c>
      <c r="AB12" s="1" t="s">
        <v>238</v>
      </c>
      <c r="AC12" s="1" t="s">
        <v>239</v>
      </c>
      <c r="AD12" s="1" t="s">
        <v>238</v>
      </c>
      <c r="AE12" s="1" t="s">
        <v>238</v>
      </c>
      <c r="AF12" s="1" t="s">
        <v>238</v>
      </c>
      <c r="AG12" s="1" t="s">
        <v>238</v>
      </c>
      <c r="AH12" s="1" t="s">
        <v>239</v>
      </c>
    </row>
    <row r="13" spans="1:702">
      <c r="A13" s="1" t="s">
        <v>240</v>
      </c>
      <c r="B13" s="1" t="s">
        <v>241</v>
      </c>
      <c r="C13" s="1" t="s">
        <v>241</v>
      </c>
      <c r="D13" s="1" t="s">
        <v>242</v>
      </c>
      <c r="E13" s="1" t="s">
        <v>242</v>
      </c>
      <c r="F13" s="1" t="s">
        <v>242</v>
      </c>
      <c r="G13" s="1" t="s">
        <v>242</v>
      </c>
      <c r="H13" s="1" t="s">
        <v>241</v>
      </c>
      <c r="I13" s="1" t="s">
        <v>241</v>
      </c>
      <c r="J13" s="1" t="s">
        <v>241</v>
      </c>
      <c r="K13" s="1" t="s">
        <v>241</v>
      </c>
      <c r="L13" s="1" t="s">
        <v>241</v>
      </c>
      <c r="M13" s="1" t="s">
        <v>243</v>
      </c>
      <c r="N13" s="1" t="s">
        <v>243</v>
      </c>
      <c r="O13" s="1" t="s">
        <v>243</v>
      </c>
      <c r="P13" s="1" t="s">
        <v>243</v>
      </c>
      <c r="Q13" s="1" t="s">
        <v>241</v>
      </c>
      <c r="R13" s="1" t="s">
        <v>241</v>
      </c>
      <c r="S13" s="1" t="s">
        <v>244</v>
      </c>
      <c r="T13" s="1" t="s">
        <v>244</v>
      </c>
      <c r="U13" s="1" t="s">
        <v>244</v>
      </c>
      <c r="V13" s="1" t="s">
        <v>244</v>
      </c>
      <c r="W13" s="1" t="s">
        <v>243</v>
      </c>
      <c r="X13" s="1" t="s">
        <v>243</v>
      </c>
      <c r="Y13" s="1" t="s">
        <v>243</v>
      </c>
      <c r="Z13" s="1" t="s">
        <v>243</v>
      </c>
      <c r="AA13" s="1" t="s">
        <v>241</v>
      </c>
      <c r="AB13" s="1" t="s">
        <v>241</v>
      </c>
      <c r="AC13" s="1" t="s">
        <v>241</v>
      </c>
      <c r="AD13" s="1" t="s">
        <v>241</v>
      </c>
      <c r="AE13" s="1" t="s">
        <v>244</v>
      </c>
      <c r="AF13" s="1" t="s">
        <v>244</v>
      </c>
      <c r="AG13" s="1" t="s">
        <v>241</v>
      </c>
      <c r="AH13" s="1" t="s">
        <v>241</v>
      </c>
    </row>
    <row r="14" spans="1:702">
      <c r="A14" s="1" t="s">
        <v>245</v>
      </c>
      <c r="B14" s="1" t="s">
        <v>246</v>
      </c>
      <c r="C14" s="1" t="s">
        <v>246</v>
      </c>
      <c r="D14" s="1" t="s">
        <v>247</v>
      </c>
      <c r="E14" s="1" t="s">
        <v>247</v>
      </c>
      <c r="F14" s="1" t="s">
        <v>247</v>
      </c>
      <c r="G14" s="1" t="s">
        <v>247</v>
      </c>
      <c r="H14" s="1" t="s">
        <v>248</v>
      </c>
      <c r="I14" s="1" t="s">
        <v>248</v>
      </c>
      <c r="J14" s="1" t="s">
        <v>249</v>
      </c>
      <c r="K14" s="1" t="s">
        <v>250</v>
      </c>
      <c r="L14" s="1" t="s">
        <v>250</v>
      </c>
      <c r="M14" s="1" t="s">
        <v>251</v>
      </c>
      <c r="N14" s="1" t="s">
        <v>252</v>
      </c>
      <c r="O14" s="1" t="s">
        <v>251</v>
      </c>
      <c r="P14" s="1" t="s">
        <v>251</v>
      </c>
      <c r="Q14" s="1" t="s">
        <v>253</v>
      </c>
      <c r="R14" s="1" t="s">
        <v>253</v>
      </c>
      <c r="S14" s="1" t="s">
        <v>253</v>
      </c>
      <c r="T14" s="1" t="s">
        <v>253</v>
      </c>
      <c r="U14" s="1" t="s">
        <v>254</v>
      </c>
      <c r="V14" s="1" t="s">
        <v>254</v>
      </c>
      <c r="W14" s="1" t="s">
        <v>255</v>
      </c>
      <c r="X14" s="1" t="s">
        <v>256</v>
      </c>
      <c r="Y14" s="1" t="s">
        <v>256</v>
      </c>
      <c r="Z14" s="1" t="s">
        <v>256</v>
      </c>
      <c r="AA14" s="1" t="s">
        <v>247</v>
      </c>
      <c r="AB14" s="1" t="s">
        <v>247</v>
      </c>
      <c r="AC14" s="1" t="s">
        <v>247</v>
      </c>
      <c r="AD14" s="1" t="s">
        <v>250</v>
      </c>
      <c r="AE14" s="1" t="s">
        <v>250</v>
      </c>
      <c r="AF14" s="1" t="s">
        <v>250</v>
      </c>
      <c r="AG14" s="1" t="s">
        <v>257</v>
      </c>
      <c r="AH14" s="1" t="s">
        <v>257</v>
      </c>
    </row>
    <row r="15" spans="1:702">
      <c r="A15" s="1" t="s">
        <v>258</v>
      </c>
      <c r="H15" s="1" t="s">
        <v>259</v>
      </c>
      <c r="I15" s="1" t="s">
        <v>260</v>
      </c>
      <c r="J15" s="1" t="s">
        <v>261</v>
      </c>
      <c r="Q15" s="1" t="s">
        <v>262</v>
      </c>
      <c r="R15" s="1" t="s">
        <v>262</v>
      </c>
      <c r="S15" s="1" t="s">
        <v>262</v>
      </c>
      <c r="T15" s="1" t="s">
        <v>262</v>
      </c>
      <c r="AG15" s="1" t="s">
        <v>263</v>
      </c>
      <c r="AH15" s="1" t="s">
        <v>263</v>
      </c>
    </row>
    <row r="16" spans="1:702">
      <c r="A16" s="1" t="s">
        <v>264</v>
      </c>
      <c r="B16" s="1" t="s">
        <v>265</v>
      </c>
      <c r="C16" s="1" t="s">
        <v>266</v>
      </c>
      <c r="D16" s="1" t="s">
        <v>267</v>
      </c>
      <c r="E16" s="1" t="s">
        <v>267</v>
      </c>
      <c r="F16" s="1" t="s">
        <v>267</v>
      </c>
      <c r="G16" s="1" t="s">
        <v>267</v>
      </c>
      <c r="H16" s="1" t="s">
        <v>268</v>
      </c>
      <c r="I16" s="1" t="s">
        <v>268</v>
      </c>
      <c r="J16" s="1" t="s">
        <v>268</v>
      </c>
      <c r="K16" s="1" t="s">
        <v>269</v>
      </c>
      <c r="L16" s="1" t="s">
        <v>269</v>
      </c>
      <c r="M16" s="1" t="s">
        <v>270</v>
      </c>
      <c r="N16" s="1" t="s">
        <v>270</v>
      </c>
      <c r="O16" s="1" t="s">
        <v>270</v>
      </c>
      <c r="P16" s="1" t="s">
        <v>271</v>
      </c>
      <c r="Q16" s="1" t="s">
        <v>272</v>
      </c>
      <c r="R16" s="1" t="s">
        <v>272</v>
      </c>
      <c r="S16" s="1" t="s">
        <v>272</v>
      </c>
      <c r="T16" s="1" t="s">
        <v>272</v>
      </c>
      <c r="U16" s="1" t="s">
        <v>273</v>
      </c>
      <c r="V16" s="1" t="s">
        <v>273</v>
      </c>
      <c r="W16" s="1" t="s">
        <v>274</v>
      </c>
      <c r="X16" s="1" t="s">
        <v>275</v>
      </c>
      <c r="Y16" s="1" t="s">
        <v>276</v>
      </c>
      <c r="Z16" s="1" t="s">
        <v>277</v>
      </c>
      <c r="AA16" s="1" t="s">
        <v>278</v>
      </c>
      <c r="AB16" s="1" t="s">
        <v>278</v>
      </c>
      <c r="AC16" s="1" t="s">
        <v>279</v>
      </c>
      <c r="AD16" s="1" t="s">
        <v>280</v>
      </c>
      <c r="AE16" s="1" t="s">
        <v>280</v>
      </c>
      <c r="AF16" s="1" t="s">
        <v>280</v>
      </c>
      <c r="AG16" s="1" t="s">
        <v>281</v>
      </c>
      <c r="AH16" s="1" t="s">
        <v>281</v>
      </c>
    </row>
    <row r="17" spans="1:702">
      <c r="A17" s="1" t="s">
        <v>282</v>
      </c>
      <c r="B17" s="1" t="s">
        <v>283</v>
      </c>
      <c r="C17" s="1" t="s">
        <v>284</v>
      </c>
      <c r="D17" s="1" t="s">
        <v>285</v>
      </c>
      <c r="E17" s="1" t="s">
        <v>285</v>
      </c>
      <c r="F17" s="1" t="s">
        <v>286</v>
      </c>
      <c r="G17" s="1" t="s">
        <v>286</v>
      </c>
      <c r="H17" s="1" t="s">
        <v>287</v>
      </c>
      <c r="I17" s="1" t="s">
        <v>287</v>
      </c>
      <c r="J17" s="1" t="s">
        <v>287</v>
      </c>
      <c r="K17" s="1" t="s">
        <v>284</v>
      </c>
      <c r="L17" s="1" t="s">
        <v>284</v>
      </c>
      <c r="M17" s="1" t="s">
        <v>286</v>
      </c>
      <c r="N17" s="1" t="s">
        <v>286</v>
      </c>
      <c r="O17" s="1" t="s">
        <v>286</v>
      </c>
      <c r="P17" s="1" t="s">
        <v>286</v>
      </c>
      <c r="Q17" s="1" t="s">
        <v>288</v>
      </c>
      <c r="R17" s="1" t="s">
        <v>288</v>
      </c>
      <c r="S17" s="1" t="s">
        <v>288</v>
      </c>
      <c r="T17" s="1" t="s">
        <v>288</v>
      </c>
      <c r="U17" s="1" t="s">
        <v>286</v>
      </c>
      <c r="V17" s="1" t="s">
        <v>286</v>
      </c>
      <c r="W17" s="1" t="s">
        <v>287</v>
      </c>
      <c r="X17" s="1" t="s">
        <v>287</v>
      </c>
      <c r="Y17" s="1" t="s">
        <v>287</v>
      </c>
      <c r="Z17" s="1" t="s">
        <v>284</v>
      </c>
      <c r="AA17" s="1" t="s">
        <v>289</v>
      </c>
      <c r="AB17" s="1" t="s">
        <v>289</v>
      </c>
      <c r="AC17" s="1" t="s">
        <v>289</v>
      </c>
      <c r="AD17" s="1" t="s">
        <v>286</v>
      </c>
      <c r="AE17" s="1" t="s">
        <v>286</v>
      </c>
      <c r="AF17" s="1" t="s">
        <v>286</v>
      </c>
      <c r="AG17" s="1" t="s">
        <v>286</v>
      </c>
      <c r="AH17" s="1" t="s">
        <v>286</v>
      </c>
    </row>
    <row r="18" spans="1:702">
      <c r="A18" s="1" t="s">
        <v>290</v>
      </c>
      <c r="B18" s="1" t="s">
        <v>291</v>
      </c>
      <c r="C18" s="1" t="s">
        <v>292</v>
      </c>
      <c r="D18" s="1" t="s">
        <v>291</v>
      </c>
      <c r="E18" s="1" t="s">
        <v>291</v>
      </c>
      <c r="F18" s="1" t="s">
        <v>291</v>
      </c>
      <c r="G18" s="1" t="s">
        <v>291</v>
      </c>
      <c r="H18" s="1" t="s">
        <v>291</v>
      </c>
      <c r="I18" s="1" t="s">
        <v>292</v>
      </c>
      <c r="J18" s="1" t="s">
        <v>292</v>
      </c>
      <c r="K18" s="1" t="s">
        <v>292</v>
      </c>
      <c r="L18" s="1" t="s">
        <v>292</v>
      </c>
      <c r="M18" s="1" t="s">
        <v>292</v>
      </c>
      <c r="N18" s="1" t="s">
        <v>292</v>
      </c>
      <c r="O18" s="1" t="s">
        <v>292</v>
      </c>
      <c r="P18" s="1" t="s">
        <v>292</v>
      </c>
      <c r="Q18" s="1" t="s">
        <v>291</v>
      </c>
      <c r="R18" s="1" t="s">
        <v>291</v>
      </c>
      <c r="S18" s="1" t="s">
        <v>291</v>
      </c>
      <c r="T18" s="1" t="s">
        <v>291</v>
      </c>
      <c r="U18" s="1" t="s">
        <v>291</v>
      </c>
      <c r="V18" s="1" t="s">
        <v>291</v>
      </c>
      <c r="W18" s="1" t="s">
        <v>291</v>
      </c>
      <c r="X18" s="1" t="s">
        <v>291</v>
      </c>
      <c r="Y18" s="1" t="s">
        <v>291</v>
      </c>
      <c r="Z18" s="1" t="s">
        <v>291</v>
      </c>
      <c r="AA18" s="1" t="s">
        <v>291</v>
      </c>
      <c r="AB18" s="1" t="s">
        <v>291</v>
      </c>
      <c r="AC18" s="1" t="s">
        <v>291</v>
      </c>
      <c r="AD18" s="1" t="s">
        <v>292</v>
      </c>
      <c r="AE18" s="1" t="s">
        <v>292</v>
      </c>
      <c r="AF18" s="1" t="s">
        <v>292</v>
      </c>
      <c r="AG18" s="1" t="s">
        <v>292</v>
      </c>
      <c r="AH18" s="1" t="s">
        <v>291</v>
      </c>
    </row>
    <row r="19" spans="1:702">
      <c r="A19" s="1" t="s">
        <v>293</v>
      </c>
      <c r="B19" s="1" t="s">
        <v>292</v>
      </c>
      <c r="C19" s="1" t="s">
        <v>292</v>
      </c>
      <c r="D19" s="1" t="s">
        <v>165</v>
      </c>
      <c r="E19" s="1" t="s">
        <v>165</v>
      </c>
      <c r="F19" s="1" t="s">
        <v>165</v>
      </c>
      <c r="G19" s="1" t="s">
        <v>165</v>
      </c>
      <c r="H19" s="1" t="s">
        <v>292</v>
      </c>
      <c r="I19" s="1" t="s">
        <v>292</v>
      </c>
      <c r="J19" s="1" t="s">
        <v>292</v>
      </c>
      <c r="K19" s="1" t="s">
        <v>294</v>
      </c>
      <c r="L19" s="1" t="s">
        <v>294</v>
      </c>
      <c r="M19" s="1" t="s">
        <v>292</v>
      </c>
      <c r="N19" s="1" t="s">
        <v>294</v>
      </c>
      <c r="O19" s="1" t="s">
        <v>292</v>
      </c>
      <c r="P19" s="1" t="s">
        <v>291</v>
      </c>
      <c r="Q19" s="1" t="s">
        <v>292</v>
      </c>
      <c r="R19" s="1" t="s">
        <v>292</v>
      </c>
      <c r="S19" s="1" t="s">
        <v>292</v>
      </c>
      <c r="T19" s="1" t="s">
        <v>292</v>
      </c>
      <c r="U19" s="1" t="s">
        <v>292</v>
      </c>
      <c r="V19" s="1" t="s">
        <v>292</v>
      </c>
      <c r="W19" s="1" t="s">
        <v>292</v>
      </c>
      <c r="X19" s="1" t="s">
        <v>294</v>
      </c>
      <c r="Y19" s="1" t="s">
        <v>294</v>
      </c>
      <c r="Z19" s="1" t="s">
        <v>292</v>
      </c>
      <c r="AA19" s="1" t="s">
        <v>292</v>
      </c>
      <c r="AB19" s="1" t="s">
        <v>292</v>
      </c>
      <c r="AC19" s="1" t="s">
        <v>292</v>
      </c>
      <c r="AD19" s="1" t="s">
        <v>292</v>
      </c>
      <c r="AE19" s="1" t="s">
        <v>292</v>
      </c>
      <c r="AF19" s="1" t="s">
        <v>292</v>
      </c>
      <c r="AG19" s="1" t="s">
        <v>292</v>
      </c>
      <c r="AH19" s="1" t="s">
        <v>292</v>
      </c>
    </row>
    <row r="20" spans="1:702">
      <c r="A20" s="1" t="s">
        <v>295</v>
      </c>
      <c r="B20" s="1" t="s">
        <v>296</v>
      </c>
      <c r="C20" s="1" t="s">
        <v>296</v>
      </c>
      <c r="D20" s="1" t="s">
        <v>296</v>
      </c>
      <c r="E20" s="1" t="s">
        <v>296</v>
      </c>
      <c r="F20" s="1" t="s">
        <v>296</v>
      </c>
      <c r="G20" s="1" t="s">
        <v>296</v>
      </c>
      <c r="H20" s="1" t="s">
        <v>297</v>
      </c>
      <c r="I20" s="1" t="s">
        <v>297</v>
      </c>
      <c r="J20" s="1" t="s">
        <v>297</v>
      </c>
      <c r="K20" s="1" t="s">
        <v>296</v>
      </c>
      <c r="L20" s="1" t="s">
        <v>296</v>
      </c>
      <c r="M20" s="1" t="s">
        <v>296</v>
      </c>
      <c r="N20" s="1" t="s">
        <v>298</v>
      </c>
      <c r="O20" s="1" t="s">
        <v>296</v>
      </c>
      <c r="P20" s="1" t="s">
        <v>296</v>
      </c>
      <c r="Q20" s="1" t="s">
        <v>296</v>
      </c>
      <c r="R20" s="1" t="s">
        <v>296</v>
      </c>
      <c r="S20" s="1" t="s">
        <v>296</v>
      </c>
      <c r="T20" s="1" t="s">
        <v>296</v>
      </c>
      <c r="U20" s="1" t="s">
        <v>296</v>
      </c>
      <c r="V20" s="1" t="s">
        <v>296</v>
      </c>
      <c r="W20" s="1" t="s">
        <v>296</v>
      </c>
      <c r="X20" s="1" t="s">
        <v>296</v>
      </c>
      <c r="Y20" s="1" t="s">
        <v>296</v>
      </c>
      <c r="Z20" s="1" t="s">
        <v>296</v>
      </c>
      <c r="AA20" s="1" t="s">
        <v>296</v>
      </c>
      <c r="AB20" s="1" t="s">
        <v>296</v>
      </c>
      <c r="AC20" s="1" t="s">
        <v>296</v>
      </c>
      <c r="AD20" s="1" t="s">
        <v>296</v>
      </c>
      <c r="AE20" s="1" t="s">
        <v>296</v>
      </c>
      <c r="AF20" s="1" t="s">
        <v>296</v>
      </c>
      <c r="AG20" s="1" t="s">
        <v>296</v>
      </c>
      <c r="AH20" s="1" t="s">
        <v>299</v>
      </c>
    </row>
    <row r="21" spans="1:702">
      <c r="A21" s="1" t="s">
        <v>300</v>
      </c>
      <c r="B21" s="1" t="s">
        <v>301</v>
      </c>
      <c r="C21" s="1" t="s">
        <v>302</v>
      </c>
      <c r="D21" s="1" t="s">
        <v>294</v>
      </c>
      <c r="E21" s="1" t="s">
        <v>294</v>
      </c>
      <c r="F21" s="1" t="s">
        <v>294</v>
      </c>
      <c r="G21" s="1" t="s">
        <v>294</v>
      </c>
      <c r="H21" s="1" t="s">
        <v>294</v>
      </c>
      <c r="I21" s="1" t="s">
        <v>294</v>
      </c>
      <c r="J21" s="1" t="s">
        <v>294</v>
      </c>
      <c r="K21" s="1" t="s">
        <v>294</v>
      </c>
      <c r="L21" s="1" t="s">
        <v>294</v>
      </c>
      <c r="Q21" s="1" t="s">
        <v>303</v>
      </c>
      <c r="R21" s="1" t="s">
        <v>303</v>
      </c>
      <c r="S21" s="1" t="s">
        <v>303</v>
      </c>
      <c r="T21" s="1" t="s">
        <v>303</v>
      </c>
      <c r="U21" s="1" t="s">
        <v>294</v>
      </c>
      <c r="V21" s="1" t="s">
        <v>294</v>
      </c>
      <c r="W21" s="1" t="s">
        <v>304</v>
      </c>
      <c r="X21" s="1" t="s">
        <v>305</v>
      </c>
      <c r="Y21" s="1" t="s">
        <v>305</v>
      </c>
      <c r="Z21" s="1" t="s">
        <v>306</v>
      </c>
      <c r="AD21" s="1" t="s">
        <v>294</v>
      </c>
      <c r="AE21" s="1" t="s">
        <v>294</v>
      </c>
      <c r="AF21" s="1" t="s">
        <v>294</v>
      </c>
      <c r="AG21" s="1" t="s">
        <v>294</v>
      </c>
      <c r="AH21" s="1" t="s">
        <v>307</v>
      </c>
    </row>
    <row r="22" spans="1:702">
      <c r="A22" s="1" t="s">
        <v>308</v>
      </c>
      <c r="B22" s="2" t="str">
        <f>HYPERLINK("https://www.solarquotes.com.au/wp-content/uploads/2021/01/delta-home-222.pdf","Yes")</f>
        <v>Yes</v>
      </c>
      <c r="C22" s="2" t="str">
        <f>HYPERLINK("https://www.solarquotes.com.au/wp-content/uploads/2021/01/Datasheet-M15A_220-20220505.pdf","Yes")</f>
        <v>Yes</v>
      </c>
      <c r="D22" s="2" t="str">
        <f>HYPERLINK("https://www.solarquotes.com.au/wp-content/uploads/2023/06/enphase-iq8-datasheet.pdf","Yes")</f>
        <v>Yes</v>
      </c>
      <c r="E22" s="2" t="str">
        <f>HYPERLINK("https://www.solarquotes.com.au/wp-content/uploads/2023/06/enphase-iq8-datasheet.pdf","Yes")</f>
        <v>Yes</v>
      </c>
      <c r="F22" s="2" t="str">
        <f>HYPERLINK("https://www.solarquotes.com.au/wp-content/uploads/2021/01/enphase-IQ7A.pdf","Yes")</f>
        <v>Yes</v>
      </c>
      <c r="G22" s="2" t="str">
        <f>HYPERLINK("https://www.solarquotes.com.au/wp-content/uploads/2023/10/enphase-iq7x.pdf","Yes")</f>
        <v>Yes</v>
      </c>
      <c r="H22" s="2" t="str">
        <f>HYPERLINK("https://www.solarquotes.com.au/wp-content/uploads/2023/01/fronius-gen24-datasheet.pdf","Yes")</f>
        <v>Yes</v>
      </c>
      <c r="I22" s="2" t="str">
        <f>HYPERLINK("https://www.solarquotes.com.au/wp-content/uploads/2021/01/Fronius-Primo-Datasheet.pdf","Yes")</f>
        <v>Yes</v>
      </c>
      <c r="J22" s="2" t="str">
        <f>HYPERLINK("https://www.solarquotes.com.au/wp-content/uploads/2021/01/Fronius-Symo-Datasheet.pdf","Yes")</f>
        <v>Yes</v>
      </c>
      <c r="K22" s="2" t="str">
        <f>HYPERLINK("https://www.solarquotes.com.au/wp-content/uploads/2023/06/GEP-5-10kW_AU.pdf","Yes")</f>
        <v>Yes</v>
      </c>
      <c r="L22" s="2" t="str">
        <f>HYPERLINK("https://www.solarquotes.com.au/wp-content/uploads/2023/06/GEP-5-20kW_AU.pdf","Yes")</f>
        <v>Yes</v>
      </c>
      <c r="M22" s="2" t="str">
        <f>HYPERLINK("https://www.solarquotes.com.au/wp-content/uploads/2023/01/GW_DNS-G3_Datasheet-AU.pdf","Yes")</f>
        <v>Yes</v>
      </c>
      <c r="N22" s="2" t="str">
        <f>HYPERLINK("https://www.solarquotes.com.au/wp-content/uploads/2021/01/goodwe-sdt-g2.pdf","Yes")</f>
        <v>Yes</v>
      </c>
      <c r="O22" s="2" t="str">
        <f>HYPERLINK("https://www.solarquotes.com.au/wp-content/uploads/2021/01/GW_MS_Datasheet-AU.pdf","Yes")</f>
        <v>Yes</v>
      </c>
      <c r="P22" s="2" t="str">
        <f>HYPERLINK("https://www.solarquotes.com.au/wp-content/uploads/2021/01/GW_NS_Datasheet-AU.pdf","Yes")</f>
        <v>Yes</v>
      </c>
      <c r="Q22" s="2" t="str">
        <f>HYPERLINK("https://www.solarquotes.com.au/wp-content/uploads/2023/11/inverter-istore-1ph_2024-FEB24.pdf","Yes")</f>
        <v>Yes</v>
      </c>
      <c r="R22" s="2" t="str">
        <f>HYPERLINK("https://www.solarquotes.com.au/wp-content/uploads/2020/11/inverter-istore-3ph-feb24-v2.1.pdf","Yes")</f>
        <v>Yes</v>
      </c>
      <c r="S22" s="2" t="str">
        <f>HYPERLINK("https://www.solarquotes.com.au/wp-content/uploads/2024/11/inverter-istore-10-15-25-3p-Sept24.pdf","Yes")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HYPERLINK("https://www.solarquotes.com.au/wp-content/uploads/2025/03/Datasheet-SigenStor-EC-SP.pdf","Yes")</f>
        <v>Yes</v>
      </c>
      <c r="V22" s="2" t="str">
        <f>HYPERLINK("https://www.solarquotes.com.au/wp-content/uploads/2025/03/Datasheet-SigenStor-EC-TP.pdf","Yes")</f>
        <v>Yes</v>
      </c>
      <c r="W22" s="2" t="str">
        <f>HYPERLINK("https://www.solarquotes.com.au/wp-content/uploads/2021/01/sma-sunnyboy-3.0-6.0.pdf","Yes")</f>
        <v>Yes</v>
      </c>
      <c r="X22" s="2" t="str">
        <f>HYPERLINK("https://www.solarquotes.com.au/wp-content/uploads/2021/01/sunny-tripower-3.0-6.0.pdf","Yes")</f>
        <v>Yes</v>
      </c>
      <c r="Y22" s="2" t="str">
        <f>HYPERLINK("https://www.solarquotes.com.au/wp-content/uploads/2021/01/sunny-tripower-8.0-10.0.pdf","Yes")</f>
        <v>Yes</v>
      </c>
      <c r="Z22" s="2" t="str">
        <f>HYPERLINK("https://www.solarquotes.com.au/wp-content/uploads/2021/02/tripower-x.pdf","Yes")</f>
        <v>Yes</v>
      </c>
      <c r="AA22" s="2" t="str">
        <f>HYPERLINK("https://www.solarquotes.com.au/wp-content/uploads/2021/01/solaredge-hdwave-genesis.pdf","Yes")</f>
        <v>Yes</v>
      </c>
      <c r="AB22" s="2" t="str">
        <f>HYPERLINK("https://www.solarquotes.com.au/wp-content/uploads/2021/01/solaredge-hdwave-genesis.pdf","Yes")</f>
        <v>Yes</v>
      </c>
      <c r="AC22" s="2" t="str">
        <f>HYPERLINK("https://www.solarquotes.com.au/wp-content/uploads/2021/01/solaredge-threephase.pdf","Yes")</f>
        <v>Yes</v>
      </c>
      <c r="AD22" s="2" t="str">
        <f>HYPERLINK("https://www.solarquotes.com.au/wp-content/uploads/2023/01/S5-GR1P3-6K.pdf","Yes")</f>
        <v>Yes</v>
      </c>
      <c r="AE22" s="2" t="str">
        <f>HYPERLINK("https://www.solarquotes.com.au/wp-content/uploads/2023/01/Datasheet_S5-GR1P7-10K-AUS.pdf","Yes")</f>
        <v>Yes</v>
      </c>
      <c r="AF22" s="2" t="str">
        <f>HYPERLINK("https://www.solarquotes.com.au/wp-content/uploads/2023/06/Solis_datasheet_S6-GR1P7-8K2_AUS_V2.1_2023_04.pdf","Yes")</f>
        <v>Yes</v>
      </c>
      <c r="AG22" s="2" t="str">
        <f>HYPERLINK("https://www.solarquotes.com.au/wp-content/uploads/2023/01/sungrow-sgrs.pdf","Yes")</f>
        <v>Yes</v>
      </c>
      <c r="AH22" s="2" t="str">
        <f>HYPERLINK("https://www.solarquotes.com.au/wp-content/uploads/2021/01/sungrow-sgRT.pdf","Yes")</f>
        <v>Yes</v>
      </c>
    </row>
    <row r="23" spans="1:702">
      <c r="A23" s="1" t="s">
        <v>309</v>
      </c>
      <c r="B23" s="2" t="str">
        <f>HYPERLINK("https://www.solarquotes.com.au/wp-content/uploads/2021/01/Warranty-TCS-RPI-V9.pdf","Yes")</f>
        <v>Yes</v>
      </c>
      <c r="C23" s="2" t="str">
        <f>HYPERLINK("https://www.solarquotes.com.au/wp-content/uploads/2021/01/delta-warranty.pdf","Yes")</f>
        <v>Yes</v>
      </c>
      <c r="D23" s="2" t="str">
        <f>HYPERLINK("https://www.solarquotes.com.au/wp-content/uploads/2023/06/Enphase-IQ8-Microinverter-Limited-Warranty-AUS-Effective-1-October-2024.pdf","Yes")</f>
        <v>Yes</v>
      </c>
      <c r="E23" s="2" t="str">
        <f>HYPERLINK("https://www.solarquotes.com.au/wp-content/uploads/2023/06/Enphase-IQ8-Microinverter-Limited-Warranty-AUS-Effective-1-October-2024.pdf","Yes")</f>
        <v>Yes</v>
      </c>
      <c r="F23" s="2" t="str">
        <f>HYPERLINK("https://www.solarquotes.com.au/wp-content/uploads/2021/01/enphase-warranty.pdf","Yes")</f>
        <v>Yes</v>
      </c>
      <c r="G23" s="2" t="str">
        <f>HYPERLINK("https://www.solarquotes.com.au/wp-content/uploads/2021/01/enphase-warranty.pdf","Yes")</f>
        <v>Yes</v>
      </c>
      <c r="H23" s="2" t="str">
        <f>HYPERLINK("https://www.solarquotes.com.au/wp-content/uploads/2021/01/fronius-warranty-aus.pdf","Yes")</f>
        <v>Yes</v>
      </c>
      <c r="I23" s="2" t="str">
        <f>HYPERLINK("https://www.solarquotes.com.au/wp-content/uploads/2021/01/Fronius-warranty.pdf","Yes")</f>
        <v>Yes</v>
      </c>
      <c r="J23" s="2" t="str">
        <f>HYPERLINK("https://www.solarquotes.com.au/wp-content/uploads/2021/01/Fronius-warranty.pdf","Yes")</f>
        <v>Yes</v>
      </c>
      <c r="K23" s="2" t="str">
        <f>HYPERLINK("https://www.solarquotes.com.au/wp-content/uploads/2023/06/Limited-Warranty-for-GE-Solar-Inverter-in-Australia-Rev-2.8.pdf","Yes")</f>
        <v>Yes</v>
      </c>
      <c r="L23" s="2" t="str">
        <f>HYPERLINK("https://www.solarquotes.com.au/wp-content/uploads/2023/06/Limited-Warranty-for-GE-Solar-Inverter-in-Australia-Rev-2.8.pdf","Yes")</f>
        <v>Yes</v>
      </c>
      <c r="M23" s="2" t="str">
        <f>HYPERLINK("https://www.solarquotes.com.au/wp-content/uploads/2023/01/GOODWE-Limited-Warranty-for-Inverter-System-AUNZ.pdf","Yes")</f>
        <v>Yes</v>
      </c>
      <c r="N23" s="2" t="str">
        <f>HYPERLINK("https://www.solarquotes.com.au/wp-content/uploads/2021/01/goodwe-warranty-au.pdf","Yes")</f>
        <v>Yes</v>
      </c>
      <c r="O23" s="2" t="str">
        <f>HYPERLINK("https://www.solarquotes.com.au/wp-content/uploads/2021/01/goodwe-warranty-au.pdf","Yes")</f>
        <v>Yes</v>
      </c>
      <c r="P23" s="2" t="str">
        <f>HYPERLINK("https://www.solarquotes.com.au/wp-content/uploads/2021/01/goodwe-warranty-au.pdf","Yes")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HYPERLINK("https://www.solarquotes.com.au/wp-content/uploads/2025/03/sigenergy-inverter-warranty-25.pdf","Yes")</f>
        <v>Yes</v>
      </c>
      <c r="V23" s="2" t="str">
        <f>HYPERLINK("https://www.solarquotes.com.au/wp-content/uploads/2025/03/sigenergy-inverter-warranty-25.pdf","Yes")</f>
        <v>Yes</v>
      </c>
      <c r="W23" s="2" t="str">
        <f>HYPERLINK("https://www.solarquotes.com.au/wp-content/uploads/2021/01/sma-warranty.pdf","Yes")</f>
        <v>Yes</v>
      </c>
      <c r="X23" s="2" t="str">
        <f>HYPERLINK("https://www.solarquotes.com.au/wp-content/uploads/2021/01/sma-warranty.pdf","Yes")</f>
        <v>Yes</v>
      </c>
      <c r="Y23" s="2" t="str">
        <f>HYPERLINK("https://www.solarquotes.com.au/wp-content/uploads/2021/01/sma-warranty.pdf","Yes")</f>
        <v>Yes</v>
      </c>
      <c r="Z23" s="2" t="str">
        <f>HYPERLINK("https://www.solarquotes.com.au/wp-content/uploads/2021/01/sma-warranty.pdf","Yes")</f>
        <v>Yes</v>
      </c>
      <c r="AA23" s="2" t="str">
        <f>HYPERLINK("https://www.solarquotes.com.au/wp-content/uploads/2020/11/solaredge-warranty.pdf","Yes")</f>
        <v>Yes</v>
      </c>
      <c r="AB23" s="2" t="str">
        <f>HYPERLINK("https://www.solarquotes.com.au/wp-content/uploads/2020/11/solaredge-warranty.pdf","Yes")</f>
        <v>Yes</v>
      </c>
      <c r="AC23" s="2" t="str">
        <f>HYPERLINK("https://www.solarquotes.com.au/wp-content/uploads/2020/11/solaredge-warranty.pdf","Yes")</f>
        <v>Yes</v>
      </c>
      <c r="AD23" s="2" t="str">
        <f>HYPERLINK("https://www.solarquotes.com.au/wp-content/uploads/2023/01/WARRANTY-TERMS-AND-CONDITIONS-FOR-AUSNZ-ONLY_20240802.pdf","Yes")</f>
        <v>Yes</v>
      </c>
      <c r="AE23" s="2" t="str">
        <f>HYPERLINK("https://www.solarquotes.com.au/wp-content/uploads/2023/01/WARRANTY-TERMS-AND-CONDITIONS-FOR-AUSNZ-ONLY_20240802.pdf","Yes")</f>
        <v>Yes</v>
      </c>
      <c r="AF23" s="2" t="str">
        <f>HYPERLINK("https://www.solarquotes.com.au/wp-content/uploads/2023/01/WARRANTY-TERMS-AND-CONDITIONS-FOR-AUSNZ-ONLY_20240802.pdf","Yes")</f>
        <v>Yes</v>
      </c>
      <c r="AG23" s="2" t="str">
        <f>HYPERLINK("https://www.solarquotes.com.au/wp-content/uploads/2023/01/sungrow-warranty-v3.pdf","Yes")</f>
        <v>Yes</v>
      </c>
      <c r="AH23" s="2" t="str">
        <f>HYPERLINK("https://www.solarquotes.com.au/wp-content/uploads/2021/01/sungrow-warranty-aus.pdf","Yes")</f>
        <v>Yes</v>
      </c>
    </row>
    <row r="24" spans="1:702">
      <c r="A24" s="1" t="s">
        <v>310</v>
      </c>
      <c r="B24" s="2" t="str">
        <f>HYPERLINK("https://www.solarquotes.com.au/inverters/delta-review.html","Here")</f>
        <v>Here</v>
      </c>
      <c r="C24" s="2" t="str">
        <f>HYPERLINK("https://www.solarquotes.com.au/inverters/delta-review.html","Here")</f>
        <v>Here</v>
      </c>
      <c r="D24" s="2" t="str">
        <f>HYPERLINK("https://www.solarquotes.com.au/inverters/enphase-review.html","Here")</f>
        <v>Here</v>
      </c>
      <c r="E24" s="2" t="str">
        <f>HYPERLINK("https://www.solarquotes.com.au/inverters/enphase-review.html","Here")</f>
        <v>Here</v>
      </c>
      <c r="F24" s="2" t="str">
        <f>HYPERLINK("https://www.solarquotes.com.au/inverters/enphase-review.html","Here")</f>
        <v>Here</v>
      </c>
      <c r="G24" s="2" t="str">
        <f>HYPERLINK("https://www.solarquotes.com.au/inverters/enphase-review.html","Here")</f>
        <v>Here</v>
      </c>
      <c r="H24" s="2" t="str">
        <f>HYPERLINK("https://www.solarquotes.com.au/inverters/fronius-review.html","Here")</f>
        <v>Here</v>
      </c>
      <c r="I24" s="2" t="str">
        <f>HYPERLINK("https://www.solarquotes.com.au/inverters/fronius-review.html","Here")</f>
        <v>Here</v>
      </c>
      <c r="J24" s="2" t="str">
        <f>HYPERLINK("https://www.solarquotes.com.au/inverters/fronius-review.html","Here")</f>
        <v>Here</v>
      </c>
      <c r="K24" s="2" t="str">
        <f>HYPERLINK("https://www.solarquotes.com.au/inverters/ge-review.html","Here")</f>
        <v>Here</v>
      </c>
      <c r="L24" s="2" t="str">
        <f>HYPERLINK("https://www.solarquotes.com.au/inverters/ge-review.html","Here")</f>
        <v>Here</v>
      </c>
      <c r="M24" s="2" t="str">
        <f>HYPERLINK("https://www.solarquotes.com.au/inverters/goodwe-review.html","Here")</f>
        <v>Here</v>
      </c>
      <c r="N24" s="2" t="str">
        <f>HYPERLINK("https://www.solarquotes.com.au/inverters/goodwe-review.html","Here")</f>
        <v>Here</v>
      </c>
      <c r="O24" s="2" t="str">
        <f>HYPERLINK("https://www.solarquotes.com.au/inverters/goodwe-review.html","Here")</f>
        <v>Here</v>
      </c>
      <c r="P24" s="2" t="str">
        <f>HYPERLINK("https://www.solarquotes.com.au/inverters/goodwe-review.html","Here")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HYPERLINK("https://www.solarquotes.com.au/inverters/sigenergy-review.html","Here")</f>
        <v>Here</v>
      </c>
      <c r="V24" s="2" t="str">
        <f>HYPERLINK("https://www.solarquotes.com.au/inverters/sigenergy-review.html","Here")</f>
        <v>Here</v>
      </c>
      <c r="W24" s="2" t="str">
        <f>HYPERLINK("https://www.solarquotes.com.au/inverters/sma-review.html","Here")</f>
        <v>Here</v>
      </c>
      <c r="X24" s="2" t="str">
        <f>HYPERLINK("https://www.solarquotes.com.au/inverters/sma-review.html","Here")</f>
        <v>Here</v>
      </c>
      <c r="Y24" s="2" t="str">
        <f>HYPERLINK("https://www.solarquotes.com.au/inverters/sma-review.html","Here")</f>
        <v>Here</v>
      </c>
      <c r="Z24" s="2" t="str">
        <f>HYPERLINK("https://www.solarquotes.com.au/inverters/sma-review.html","Here")</f>
        <v>Here</v>
      </c>
      <c r="AA24" s="2" t="str">
        <f>HYPERLINK("https://www.solarquotes.com.au/inverters/solaredge-review.html","Here")</f>
        <v>Here</v>
      </c>
      <c r="AB24" s="2" t="str">
        <f>HYPERLINK("https://www.solarquotes.com.au/inverters/solaredge-review.html","Here")</f>
        <v>Here</v>
      </c>
      <c r="AC24" s="2" t="str">
        <f>HYPERLINK("https://www.solarquotes.com.au/inverters/solaredge-review.html","Here")</f>
        <v>Here</v>
      </c>
      <c r="AD24" s="2" t="str">
        <f>HYPERLINK("https://www.solarquotes.com.au/inverters/solis-(ningbo-ginlong)-review.html","Here")</f>
        <v>Here</v>
      </c>
      <c r="AE24" s="2" t="str">
        <f>HYPERLINK("https://www.solarquotes.com.au/inverters/solis-(ningbo-ginlong)-review.html","Here")</f>
        <v>Here</v>
      </c>
      <c r="AF24" s="2" t="str">
        <f>HYPERLINK("https://www.solarquotes.com.au/inverters/solis-(ningbo-ginlong)-review.html","Here")</f>
        <v>Here</v>
      </c>
      <c r="AG24" s="2" t="str">
        <f>HYPERLINK("https://www.solarquotes.com.au/inverters/sungrow-review.html","Here")</f>
        <v>Here</v>
      </c>
      <c r="AH24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Z22" r:id="rId_hyperlink_26" tooltip="Yes" display="Yes"/>
    <hyperlink ref="AA22" r:id="rId_hyperlink_27" tooltip="Yes" display="Yes"/>
    <hyperlink ref="AB22" r:id="rId_hyperlink_28" tooltip="Yes" display="Yes"/>
    <hyperlink ref="AC22" r:id="rId_hyperlink_29" tooltip="Yes" display="Yes"/>
    <hyperlink ref="AD22" r:id="rId_hyperlink_30" tooltip="Yes" display="Yes"/>
    <hyperlink ref="AE22" r:id="rId_hyperlink_31" tooltip="Yes" display="Yes"/>
    <hyperlink ref="AF22" r:id="rId_hyperlink_32" tooltip="Yes" display="Yes"/>
    <hyperlink ref="AG22" r:id="rId_hyperlink_33" tooltip="Yes" display="Yes"/>
    <hyperlink ref="AH22" r:id="rId_hyperlink_34" tooltip="Yes" display="Yes"/>
    <hyperlink ref="B23" r:id="rId_hyperlink_35" tooltip="Yes" display="Yes"/>
    <hyperlink ref="C23" r:id="rId_hyperlink_36" tooltip="Yes" display="Yes"/>
    <hyperlink ref="D23" r:id="rId_hyperlink_37" tooltip="Yes" display="Yes"/>
    <hyperlink ref="E23" r:id="rId_hyperlink_38" tooltip="Yes" display="Yes"/>
    <hyperlink ref="F23" r:id="rId_hyperlink_39" tooltip="Yes" display="Yes"/>
    <hyperlink ref="G23" r:id="rId_hyperlink_40" tooltip="Yes" display="Yes"/>
    <hyperlink ref="H23" r:id="rId_hyperlink_41" tooltip="Yes" display="Yes"/>
    <hyperlink ref="I23" r:id="rId_hyperlink_42" tooltip="Yes" display="Yes"/>
    <hyperlink ref="J23" r:id="rId_hyperlink_43" tooltip="Yes" display="Yes"/>
    <hyperlink ref="K23" r:id="rId_hyperlink_44" tooltip="Yes" display="Yes"/>
    <hyperlink ref="L23" r:id="rId_hyperlink_45" tooltip="Yes" display="Yes"/>
    <hyperlink ref="M23" r:id="rId_hyperlink_46" tooltip="Yes" display="Yes"/>
    <hyperlink ref="N23" r:id="rId_hyperlink_47" tooltip="Yes" display="Yes"/>
    <hyperlink ref="O23" r:id="rId_hyperlink_48" tooltip="Yes" display="Yes"/>
    <hyperlink ref="P23" r:id="rId_hyperlink_49" tooltip="Yes" display="Yes"/>
    <hyperlink ref="Q23" r:id="rId_hyperlink_50" tooltip="Yes" display="Yes"/>
    <hyperlink ref="R23" r:id="rId_hyperlink_51" tooltip="Yes" display="Yes"/>
    <hyperlink ref="S23" r:id="rId_hyperlink_52" tooltip="Yes" display="Yes"/>
    <hyperlink ref="T23" r:id="rId_hyperlink_53" tooltip="Yes" display="Yes"/>
    <hyperlink ref="U23" r:id="rId_hyperlink_54" tooltip="Yes" display="Yes"/>
    <hyperlink ref="V23" r:id="rId_hyperlink_55" tooltip="Yes" display="Yes"/>
    <hyperlink ref="W23" r:id="rId_hyperlink_56" tooltip="Yes" display="Yes"/>
    <hyperlink ref="X23" r:id="rId_hyperlink_57" tooltip="Yes" display="Yes"/>
    <hyperlink ref="Y23" r:id="rId_hyperlink_58" tooltip="Yes" display="Yes"/>
    <hyperlink ref="Z23" r:id="rId_hyperlink_59" tooltip="Yes" display="Yes"/>
    <hyperlink ref="AA23" r:id="rId_hyperlink_60" tooltip="Yes" display="Yes"/>
    <hyperlink ref="AB23" r:id="rId_hyperlink_61" tooltip="Yes" display="Yes"/>
    <hyperlink ref="AC23" r:id="rId_hyperlink_62" tooltip="Yes" display="Yes"/>
    <hyperlink ref="AD23" r:id="rId_hyperlink_63" tooltip="Yes" display="Yes"/>
    <hyperlink ref="AE23" r:id="rId_hyperlink_64" tooltip="Yes" display="Yes"/>
    <hyperlink ref="AF23" r:id="rId_hyperlink_65" tooltip="Yes" display="Yes"/>
    <hyperlink ref="AG23" r:id="rId_hyperlink_66" tooltip="Yes" display="Yes"/>
    <hyperlink ref="AH23" r:id="rId_hyperlink_67" tooltip="Yes" display="Yes"/>
    <hyperlink ref="B24" r:id="rId_hyperlink_68" tooltip="Here" display="Here"/>
    <hyperlink ref="C24" r:id="rId_hyperlink_69" tooltip="Here" display="Here"/>
    <hyperlink ref="D24" r:id="rId_hyperlink_70" tooltip="Here" display="Here"/>
    <hyperlink ref="E24" r:id="rId_hyperlink_71" tooltip="Here" display="Here"/>
    <hyperlink ref="F24" r:id="rId_hyperlink_72" tooltip="Here" display="Here"/>
    <hyperlink ref="G24" r:id="rId_hyperlink_73" tooltip="Here" display="Here"/>
    <hyperlink ref="H24" r:id="rId_hyperlink_74" tooltip="Here" display="Here"/>
    <hyperlink ref="I24" r:id="rId_hyperlink_75" tooltip="Here" display="Here"/>
    <hyperlink ref="J24" r:id="rId_hyperlink_76" tooltip="Here" display="Here"/>
    <hyperlink ref="K24" r:id="rId_hyperlink_77" tooltip="Here" display="Here"/>
    <hyperlink ref="L24" r:id="rId_hyperlink_78" tooltip="Here" display="Here"/>
    <hyperlink ref="M24" r:id="rId_hyperlink_79" tooltip="Here" display="Here"/>
    <hyperlink ref="N24" r:id="rId_hyperlink_80" tooltip="Here" display="Here"/>
    <hyperlink ref="O24" r:id="rId_hyperlink_81" tooltip="Here" display="Here"/>
    <hyperlink ref="P24" r:id="rId_hyperlink_82" tooltip="Here" display="Here"/>
    <hyperlink ref="Q24" r:id="rId_hyperlink_83" tooltip="Here" display="Here"/>
    <hyperlink ref="R24" r:id="rId_hyperlink_84" tooltip="Here" display="Here"/>
    <hyperlink ref="S24" r:id="rId_hyperlink_85" tooltip="Here" display="Here"/>
    <hyperlink ref="T24" r:id="rId_hyperlink_86" tooltip="Here" display="Here"/>
    <hyperlink ref="U24" r:id="rId_hyperlink_87" tooltip="Here" display="Here"/>
    <hyperlink ref="V24" r:id="rId_hyperlink_88" tooltip="Here" display="Here"/>
    <hyperlink ref="W24" r:id="rId_hyperlink_89" tooltip="Here" display="Here"/>
    <hyperlink ref="X24" r:id="rId_hyperlink_90" tooltip="Here" display="Here"/>
    <hyperlink ref="Y24" r:id="rId_hyperlink_91" tooltip="Here" display="Here"/>
    <hyperlink ref="Z24" r:id="rId_hyperlink_92" tooltip="Here" display="Here"/>
    <hyperlink ref="AA24" r:id="rId_hyperlink_93" tooltip="Here" display="Here"/>
    <hyperlink ref="AB24" r:id="rId_hyperlink_94" tooltip="Here" display="Here"/>
    <hyperlink ref="AC24" r:id="rId_hyperlink_95" tooltip="Here" display="Here"/>
    <hyperlink ref="AD24" r:id="rId_hyperlink_96" tooltip="Here" display="Here"/>
    <hyperlink ref="AE24" r:id="rId_hyperlink_97" tooltip="Here" display="Here"/>
    <hyperlink ref="AF24" r:id="rId_hyperlink_98" tooltip="Here" display="Here"/>
    <hyperlink ref="AG24" r:id="rId_hyperlink_99" tooltip="Here" display="Here"/>
    <hyperlink ref="AH24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2025-12-19T12:25:29+00:00</dcterms:created>
  <dcterms:modified xsi:type="dcterms:W3CDTF">2025-12-19T12:25:29+00:00</dcterms:modified>
  <dc:title>Untitled Spreadsheet</dc:title>
  <dc:description/>
  <dc:subject/>
  <cp:keywords/>
  <cp:category/>
</cp:coreProperties>
</file>