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<sst xmlns="http://schemas.openxmlformats.org/spreadsheetml/2006/main" uniqueCount="246">
  <si>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Generated by SolarQuotes.com.au:</t>
  </si>
  <si>
    <t>Product Name</t>
  </si>
  <si>
    <t>Choose model:</t>
  </si>
  <si>
    <t>Price (Approx. AUD price RRP inc. GST)</t>
  </si>
  <si>
    <t>Nominal AC Power (Inverter size)</t>
  </si>
  <si>
    <t>Max efficiency</t>
  </si>
  <si>
    <t># of MPPT’s</t>
  </si>
  <si>
    <t>Dimensions</t>
  </si>
  <si>
    <t>Weight</t>
  </si>
  <si>
    <t>Single phase or three phase?</t>
  </si>
  <si>
    <t>IP Rating</t>
  </si>
  <si>
    <t>Ambient temperature range</t>
  </si>
  <si>
    <t>Standby consumption</t>
  </si>
  <si>
    <t>Network connection</t>
  </si>
  <si>
    <t>Warranty</t>
  </si>
  <si>
    <t>Screen?</t>
  </si>
  <si>
    <t>Built in DC isolator?</t>
  </si>
  <si>
    <t>Cooling (passive/fan)</t>
  </si>
  <si>
    <t>Noise (db)</t>
  </si>
  <si>
    <t>Datasheet Supplied?</t>
  </si>
  <si>
    <t>Warranty Supplied?</t>
  </si>
  <si>
    <t>More information on brand</t>
  </si>
  <si>
    <t>GoodWe DNS G3 Series</t>
  </si>
  <si>
    <t xml:space="preserve">GW3000-DNS-30
GW5000-DNS-30
GW6000-DNS-30
</t>
  </si>
  <si>
    <t>$755
$900
$1100</t>
  </si>
  <si>
    <t>3000 W
5000 W
6000 W</t>
  </si>
  <si>
    <t>97.9%
97.9%
97.9%</t>
  </si>
  <si>
    <t>2
2
2</t>
  </si>
  <si>
    <t>350 × 410 × 143 mm
350 × 410 × 143 mm
350 × 410 × 143 mm</t>
  </si>
  <si>
    <t>13 kg
13 kg
13 kg</t>
  </si>
  <si>
    <t>Single phase</t>
  </si>
  <si>
    <t>IP66</t>
  </si>
  <si>
    <t>-25 ~ +60°C</t>
  </si>
  <si>
    <t>WiFi, RS485, or LAN or 4G</t>
  </si>
  <si>
    <t>5 years (10 years if registered on GoodWe's SEMS portal)</t>
  </si>
  <si>
    <t>Yes</t>
  </si>
  <si>
    <t>Natural Convection</t>
  </si>
  <si>
    <t>GoodWe DNS G4 Series</t>
  </si>
  <si>
    <t xml:space="preserve">GW4.2K-DNS-G40
GW5K-DNS-G40
GW6K-DNS-G40
</t>
  </si>
  <si>
    <t>$838
$1053
$1042</t>
  </si>
  <si>
    <t>4200 W
5000 W
6000 W</t>
  </si>
  <si>
    <t>98.1%
98.1%
98.1%</t>
  </si>
  <si>
    <t>358 × 323 × 165 mm
358 × 323 × 165 mm
358 × 323 × 165 mm</t>
  </si>
  <si>
    <t>9 kg
9 kg
9 kg</t>
  </si>
  <si>
    <t>IP 66</t>
  </si>
  <si>
    <t>&lt; 1W</t>
  </si>
  <si>
    <t>RS485, WIFI, LAN, Bluetooth, 4G</t>
  </si>
  <si>
    <t>&lt; 25 db</t>
  </si>
  <si>
    <t>GoodWe SDT-G3 Series</t>
  </si>
  <si>
    <t xml:space="preserve">GW5000-SDT-AU30
GW6000-SDT-AU30
GW8000-SDT-AU30
GW9990-SDT-AU30
GW15K-SDT-AU30
GW20K-SDT-AU30
GW25K-SDT-AU30
</t>
  </si>
  <si>
    <t>$1400
$1500
$1800
$1800
$2000
$2300
$3200</t>
  </si>
  <si>
    <t>5000 W
6000 W
8000 W
10000 W
15000 W
20000 W
25000 W</t>
  </si>
  <si>
    <t>98.5%
98.5%
98.5%
98.5%
98.6%
98.6%
98.7%</t>
  </si>
  <si>
    <t>3
3
3
3
3
3
3</t>
  </si>
  <si>
    <t>530 x 413 x 221 mm
530 x 413 x 221 mm
530 x 413 x 221 mm
530 x 413 x 221 mm
530 x 413 x 221 mm
530 x 413 x 221 mm
585 x 483 x 230 mm</t>
  </si>
  <si>
    <t>&lt; 20 kg
&lt; 20 kg
&lt; 20 kg
&lt; 20 kg
&lt; 20 kg
&lt; 22 kg
&lt; 30 kg</t>
  </si>
  <si>
    <t>Three phase</t>
  </si>
  <si>
    <t>-30 ~ +60°C</t>
  </si>
  <si>
    <t>RS485, WiFi + LAN + Bluetooth, 4G</t>
  </si>
  <si>
    <t>Fan</t>
  </si>
  <si>
    <t>&lt; 35 dB (5-10 kW), &lt; 40 dB (15-20 kW), &lt; 45 dB (25 kW)</t>
  </si>
  <si>
    <t>GoodWe MS G3 Series</t>
  </si>
  <si>
    <t xml:space="preserve">GW5000-MS-30
GW6000-MS-30
GW8500-MS-30
GW9900-MS-30
</t>
  </si>
  <si>
    <t>$1314
$1449
$1496
$1641</t>
  </si>
  <si>
    <t>5000 W
6000 W
8500 W
9999 W</t>
  </si>
  <si>
    <t>97.8%
97.8%
97.9%
97.9%</t>
  </si>
  <si>
    <t>3
3
3
3</t>
  </si>
  <si>
    <t>441 × 507 × 210 mm
441 × 507 × 210 mm
441 × 507 × 210 mm
441 × 507 × 210 mm</t>
  </si>
  <si>
    <t>19 kg
19 kg
19 kg
19 kg</t>
  </si>
  <si>
    <t>RS485, WiFi, LAN</t>
  </si>
  <si>
    <t>GoodWe MS G4 Series</t>
  </si>
  <si>
    <t xml:space="preserve">GW7.5K-MS-G40
GW8.5K-MS-G40
GW9.999K-MS-G40
</t>
  </si>
  <si>
    <t>$1053
$1250
$1400</t>
  </si>
  <si>
    <t>7500 W
8500 W
9999 W</t>
  </si>
  <si>
    <t>97.8%
97.9%
97.9%</t>
  </si>
  <si>
    <t>3
3
3</t>
  </si>
  <si>
    <t>493 x 365 x 187 mm
493 x 365 x 187 mm
493 x 365 x 187 mm</t>
  </si>
  <si>
    <t>16 kg
16 kg
16 kg</t>
  </si>
  <si>
    <t>&lt; 30 db</t>
  </si>
  <si>
    <t>Sungrow SGRS Series</t>
  </si>
  <si>
    <t xml:space="preserve">SG5.0RS-ADA
SG8.0RS-ADA
SG10RS-ADA
</t>
  </si>
  <si>
    <t>$1700
$2200
$2300</t>
  </si>
  <si>
    <t>5000 W
8000 W
10000 W</t>
  </si>
  <si>
    <t>97.8%
97.8%
97.8%</t>
  </si>
  <si>
    <t>490 x 340 x 170 mm
490 x 340 x 170 mm
490 x 340 x 170 mm</t>
  </si>
  <si>
    <t>19 kg
19 kg
19 kg</t>
  </si>
  <si>
    <t>IP65</t>
  </si>
  <si>
    <t xml:space="preserve">-25℃ to 60℃ </t>
  </si>
  <si>
    <t>N/A</t>
  </si>
  <si>
    <t>Ethernet / WLAN / RS485 / DI (Ripple control &amp; DRM)</t>
  </si>
  <si>
    <t>10 years</t>
  </si>
  <si>
    <t>Passive</t>
  </si>
  <si>
    <t>&lt; 30 dB</t>
  </si>
  <si>
    <t>Sungrow SGRT Series</t>
  </si>
  <si>
    <t xml:space="preserve">SG5.0RT
SG7.0RT
SG8.0RT
SG10RT
SG15RT
</t>
  </si>
  <si>
    <t>$1780
$1950
$2100
$2250
$2600</t>
  </si>
  <si>
    <t>5000 W
7000 W
8000 W
10000 W
15000 W</t>
  </si>
  <si>
    <t>98.4%
98.4%
98.5%
98.5%
98.5%</t>
  </si>
  <si>
    <t>2
2
2
2
2</t>
  </si>
  <si>
    <t>370 x 480 x 195 mm
370 x 480 x 195 mm
370 x 480 x 195 mm
370 x 480 x 195 mm
370 x 480 x 195 mm</t>
  </si>
  <si>
    <t>18 kg
18 kg
18 kg
18 kg
21 kg</t>
  </si>
  <si>
    <t>&lt; 3 W</t>
  </si>
  <si>
    <t>WLAN, Ethernet, RS485, DI, DO</t>
  </si>
  <si>
    <t>No</t>
  </si>
  <si>
    <t>Passive (Fan on 15kW model)</t>
  </si>
  <si>
    <t>&lt; 35 dB</t>
  </si>
  <si>
    <t>Fronius GEN24 Primo</t>
  </si>
  <si>
    <t xml:space="preserve">Primo GEN24 5.0
Primo GEN24 6.0
Primo GEN24 8.0
Primo GEN24 10.0
</t>
  </si>
  <si>
    <t>$2300
$2700
$3,000
$3600</t>
  </si>
  <si>
    <t>5000 W
6000 W
8000 W
10000 W</t>
  </si>
  <si>
    <t>97.6%
97.6%
97.3%
97.3%</t>
  </si>
  <si>
    <t>2
2
2
2</t>
  </si>
  <si>
    <t>530 × 474 × 165 mm
530 x 474 x 165 mm
595 x 529 x 180 mm
595 x 529 x 180 mm</t>
  </si>
  <si>
    <t>15.4 kg
15.4 kg
21 kg
21 kg</t>
  </si>
  <si>
    <t>-40°C - +60°C</t>
  </si>
  <si>
    <t>&lt; 10 W</t>
  </si>
  <si>
    <t>Fronius Solar.web, Modbus TCP SunSpec, Fronius Solar API (JSON)</t>
  </si>
  <si>
    <t>5 years (10 years if registered online with Fronius)</t>
  </si>
  <si>
    <t>&lt; 42 dB for Primo GEN24 5.0/6.0 &lt; 51dB for Primo GEN24 8.0/10.0</t>
  </si>
  <si>
    <t>Fronius GEN24 Symo</t>
  </si>
  <si>
    <t xml:space="preserve">Symo GEN24 6.0 SC
Symo GEN24 8.0 SC
Symo GEN24 10.0 SC
Symo GEN24 12.0 SC
</t>
  </si>
  <si>
    <t>$2300
$2600
$3600
$3900</t>
  </si>
  <si>
    <t>6000 W
8000 W
10000 W
12000 W</t>
  </si>
  <si>
    <t>98.3%
98.3%
98.3%
98.2%</t>
  </si>
  <si>
    <t>595 × 529 × 180 mm
595 × 529 × 180 mm
595 × 529 × 180 mm
595 x 529 x 180 mm</t>
  </si>
  <si>
    <t>22.8 kg
22.8 kg
22.8 kg
22.8 kg</t>
  </si>
  <si>
    <t>-25°C - +60°C</t>
  </si>
  <si>
    <t>Active Cooling technology</t>
  </si>
  <si>
    <t>&lt; 47 dB</t>
  </si>
  <si>
    <t>Solis S5 Series (Single phase) 5-6kW</t>
  </si>
  <si>
    <t xml:space="preserve">S5-GR1P5K
S5-GR1P6K
</t>
  </si>
  <si>
    <t>$900
$1000</t>
  </si>
  <si>
    <t>5000 W
6000 W</t>
  </si>
  <si>
    <t>97.6%
97.6%</t>
  </si>
  <si>
    <t>2
2</t>
  </si>
  <si>
    <t>310 x 543 x 160 mm
310 x 543 x 160 mm</t>
  </si>
  <si>
    <t>12 kg
12 kg</t>
  </si>
  <si>
    <t>IP 65</t>
  </si>
  <si>
    <t>&lt; 1 W</t>
  </si>
  <si>
    <t>RS485, Optional: Wi-Fi, GPRS</t>
  </si>
  <si>
    <t>&lt; 20 dB</t>
  </si>
  <si>
    <t>Solis S5 Series (Single phase) 7-10kW</t>
  </si>
  <si>
    <t xml:space="preserve">S5-GR1P7K
S5-GR1P8K
S5-GR1P9K
S5-GR1P10K
</t>
  </si>
  <si>
    <t>$1200
$1300
$1400
$1500</t>
  </si>
  <si>
    <t>7000 W
8000 W
9000 W
10000 W</t>
  </si>
  <si>
    <t>98.0%
98.0%
98.0%
98.0%</t>
  </si>
  <si>
    <t>333 x 579 x 253 mm
333 x 579 x 253 mm
333 x 579 x 253 mm
333 x 579 x 253 mm</t>
  </si>
  <si>
    <t>18.5 kg
18.5 kg
18.5 kg
18.5 kg</t>
  </si>
  <si>
    <t>Passive or Fan for &gt;8K Model</t>
  </si>
  <si>
    <t>Solis S6 Series (5-6 kW)</t>
  </si>
  <si>
    <t xml:space="preserve">S6-GR1P5K-S
S6-GR1P6K-S
</t>
  </si>
  <si>
    <t>$847
$950</t>
  </si>
  <si>
    <t>97.6%
97.7%</t>
  </si>
  <si>
    <t>330 × 371 × 161 mm
330 × 371 × 161 mm</t>
  </si>
  <si>
    <t>9.4 kg
9.5 kg</t>
  </si>
  <si>
    <t>&lt; 40 dB</t>
  </si>
  <si>
    <t>Solis S6 Series (7-10 kW)</t>
  </si>
  <si>
    <t xml:space="preserve">S6-GR1P7K03-NV-ND-AU
S6-GR1P8K03-NV-ND-AU
S6-GR1P9K03-NV-ND-AU
S6-GR1P10K03-NV-ND-AU
</t>
  </si>
  <si>
    <t>TBD
TBD
TBD
TBD</t>
  </si>
  <si>
    <t>335 x 510 x 220 mm
335 x 510 x 220 mm
335 x 510 x 220 mm
335 x 510 x 220 mm</t>
  </si>
  <si>
    <t>16 kg
16 kg
16 kg
16 kg</t>
  </si>
  <si>
    <t>Solis S6 Series (Three phase) 5-10 kW</t>
  </si>
  <si>
    <t xml:space="preserve">S6-GR3P5K03-NV-ND-AU
S6-GR3P6K03-NV-ND-AU
S6-GR3P8K03-NV-ND-AU
S6-GR3P9K03-NV-ND-AU
S6-GR3P10K03-NV-ND-AU
</t>
  </si>
  <si>
    <t>TBD
TBD
$1500
TBD
$1400</t>
  </si>
  <si>
    <t>5000 W
6000 W
8000 W
9000 W
10000 W</t>
  </si>
  <si>
    <t>98.0%
98.0%
98.0%
98.0%
98.0%</t>
  </si>
  <si>
    <t>3
3
3
3
3</t>
  </si>
  <si>
    <t>355 x 410 x 179 mm
355 x 410 x 179 mm
335 x 510 x 220 mm
335 x 510 x 220 mm
335 x 510 x 220 mm</t>
  </si>
  <si>
    <t>14.7 kg
14.7 kg
15.4 kg
15.4 kg
15.4 kg</t>
  </si>
  <si>
    <t>Sigenergy Energy Controller (Single-phase)</t>
  </si>
  <si>
    <t xml:space="preserve">SigenStor EC 5.0 SP
SigenStor EC 6.0 SP
SigenStor EC 8.0 SP
SigenStor EC 10.0 SP
</t>
  </si>
  <si>
    <t>$1770
$1920
$3270
$3500</t>
  </si>
  <si>
    <t>98.0%
98.0%
97.6%
97.6%</t>
  </si>
  <si>
    <t>2
2
3
4</t>
  </si>
  <si>
    <t>700 x 300 x 260 mm
700 x 300 x 260 mm
700 x 300 x 260 mm
700 x 300 x 260 mm</t>
  </si>
  <si>
    <t>18 kg
18 kg
36 kg
36 kg</t>
  </si>
  <si>
    <t>-30 - +60°C</t>
  </si>
  <si>
    <t>&lt; 5W</t>
  </si>
  <si>
    <t>WLAN / Fast Ethernet / RS485 / Sigen CommMod (4G/3G/2G)</t>
  </si>
  <si>
    <t>Passive and Fan for the 8 and 10 kW</t>
  </si>
  <si>
    <t>&lt; 29 db</t>
  </si>
  <si>
    <t>Sigenergy Energy Controller (Three-phase)</t>
  </si>
  <si>
    <t xml:space="preserve">SigenStor EC 5.0 TP
SigenStor EC 10.0 TP
SigenStor EC 15.0 TP
</t>
  </si>
  <si>
    <t>$3000
$3500
$4600</t>
  </si>
  <si>
    <t>5000 W
10000 W
15000 W</t>
  </si>
  <si>
    <t>98.1%
98.3%
98.3%</t>
  </si>
  <si>
    <t>2
3
3</t>
  </si>
  <si>
    <t>700 x 300 x 260 mm
700 x 300 x 260 mm
700 x 300 x 260 mm</t>
  </si>
  <si>
    <t>36 kg
36 kg
36 kg</t>
  </si>
  <si>
    <t>iStore (Single phase, 5-6kW)</t>
  </si>
  <si>
    <t xml:space="preserve">IS-HYB-5000-1PH
IS-HYB-6000-1PH
</t>
  </si>
  <si>
    <t>$1700
$1900</t>
  </si>
  <si>
    <t>5000 W
6000W</t>
  </si>
  <si>
    <t>98.4%
98.4%</t>
  </si>
  <si>
    <t>365 x 365 x 156 mm
365 x 365 x 156 mm</t>
  </si>
  <si>
    <t>-25°C to 60°C</t>
  </si>
  <si>
    <t>&lt; 2.5W</t>
  </si>
  <si>
    <t>RS485; WLAN/Ethernet via dongle</t>
  </si>
  <si>
    <t xml:space="preserve">10 years </t>
  </si>
  <si>
    <t>&lt; 29 dB</t>
  </si>
  <si>
    <t>iStore (Three phase, 5-6 kW)</t>
  </si>
  <si>
    <t xml:space="preserve">IS-HYB-5000-3PH
IS-HYB-6000-3PH
</t>
  </si>
  <si>
    <t>$2000
$2200</t>
  </si>
  <si>
    <t>525 x 470 x 166 mm
525 x 470 x 166 mm</t>
  </si>
  <si>
    <t>17.5 kg
17.5 kg</t>
  </si>
  <si>
    <t>RS485; WLAN/Ethernet via Smart Dongle-WLAN-FE; 4G / 3G / 2G via Smart Dongle-4G (Optional)</t>
  </si>
  <si>
    <t>10 years (+2 years parts warranty for units installed up to July 2025)</t>
  </si>
  <si>
    <t>iStore (Three phase, 10-25 kW)</t>
  </si>
  <si>
    <t xml:space="preserve">IS-HYB-10000-3PH
IS-HYB-15000-3PH
IS-HYB-25000-3PH
</t>
  </si>
  <si>
    <t>$2600
$3000
$3600</t>
  </si>
  <si>
    <t>10000 W
15000 W
25000 W</t>
  </si>
  <si>
    <t>98.4%
98.4%
98.4%</t>
  </si>
  <si>
    <t>546 x 460 x 228 mm
546 x 460 x 228 mm
546 x 460 x 228 mm</t>
  </si>
  <si>
    <t>21 kg
21 kg
21 kg</t>
  </si>
  <si>
    <t>iStore (Single phase, 10kW)</t>
  </si>
  <si>
    <t xml:space="preserve">IS-HYB-10000-1PH
</t>
  </si>
  <si>
    <t>$2300</t>
  </si>
  <si>
    <t>10000 W</t>
  </si>
  <si>
    <t>98.1%</t>
  </si>
  <si>
    <t>425 x 376.5 x 150 mm</t>
  </si>
  <si>
    <t>15 kg</t>
  </si>
  <si>
    <t>Enphase IQ8AC</t>
  </si>
  <si>
    <t xml:space="preserve">IQ8AC-72-M-INT
</t>
  </si>
  <si>
    <t>$210</t>
  </si>
  <si>
    <t>360 W</t>
  </si>
  <si>
    <t>97.3%</t>
  </si>
  <si>
    <t xml:space="preserve">212 mm x 175 mm x 30.2 mm </t>
  </si>
  <si>
    <t>1.1 kg</t>
  </si>
  <si>
    <t>IP 67</t>
  </si>
  <si>
    <t>-40ºC to +60ºC</t>
  </si>
  <si>
    <t>&lt; 50 mW</t>
  </si>
  <si>
    <t>Power Line Communication (PLC)</t>
  </si>
  <si>
    <t>25 years</t>
  </si>
  <si>
    <t>Enphase IQ8HC</t>
  </si>
  <si>
    <t xml:space="preserve">IQ8HC-72-M-INT
</t>
  </si>
  <si>
    <t>$230</t>
  </si>
  <si>
    <t>380 W</t>
  </si>
  <si>
    <t>97.4%</t>
  </si>
  <si>
    <t>Enphase IQ9N</t>
  </si>
  <si>
    <t xml:space="preserve">IQ9N-A-INT
</t>
  </si>
  <si>
    <t>$309</t>
  </si>
  <si>
    <t>427 W</t>
  </si>
  <si>
    <t>97.95%</t>
  </si>
  <si>
    <t>214 x 176 x 30.8 mm</t>
  </si>
  <si>
    <t>-40ºC to +65ºC</t>
  </si>
  <si>
    <t>&lt; 40 mW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</si>
</sst>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6/10/GW_DNS-G3_Datasheet-AU.pdf" TargetMode="External"/><Relationship Id="rId_hyperlink_3" Type="http://schemas.openxmlformats.org/officeDocument/2006/relationships/hyperlink" Target="https://www.solarquotes.com.au/wp-content/uploads/2026/10/GOODWE-2026-Limited-Warranty-for-Inverter-System-AUNZ.pdf" TargetMode="External"/><Relationship Id="rId_hyperlink_4" Type="http://schemas.openxmlformats.org/officeDocument/2006/relationships/hyperlink" Target="https://www.solarquotes.com.au/inverters/goodwe-review.html" TargetMode="External"/><Relationship Id="rId_hyperlink_5" Type="http://schemas.openxmlformats.org/officeDocument/2006/relationships/hyperlink" Target="https://www.solarquotes.com.au/wp-content/uploads/2023/01/GW_DNS-G4_Datasheet-AU.pdf" TargetMode="External"/><Relationship Id="rId_hyperlink_6" Type="http://schemas.openxmlformats.org/officeDocument/2006/relationships/hyperlink" Target="https://www.solarquotes.com.au/wp-content/uploads/2026/10/GOODWE-2026-Limited-Warranty-for-Inverter-System-AUNZ.pdf" TargetMode="External"/><Relationship Id="rId_hyperlink_7" Type="http://schemas.openxmlformats.org/officeDocument/2006/relationships/hyperlink" Target="https://www.solarquotes.com.au/inverters/goodwe-review.html" TargetMode="External"/><Relationship Id="rId_hyperlink_8" Type="http://schemas.openxmlformats.org/officeDocument/2006/relationships/hyperlink" Target="https://www.solarquotes.com.au/wp-content/uploads/2021/01/GW_SDT-G3-5-29K9_Datasheet-AU.pdf" TargetMode="External"/><Relationship Id="rId_hyperlink_9" Type="http://schemas.openxmlformats.org/officeDocument/2006/relationships/hyperlink" Target="https://www.solarquotes.com.au/wp-content/uploads/2026/10/GOODWE-2026-Limited-Warranty-for-Inverter-System-AUNZ.pdf" TargetMode="External"/><Relationship Id="rId_hyperlink_10" Type="http://schemas.openxmlformats.org/officeDocument/2006/relationships/hyperlink" Target="https://www.solarquotes.com.au/inverters/goodwe-review.html" TargetMode="External"/><Relationship Id="rId_hyperlink_11" Type="http://schemas.openxmlformats.org/officeDocument/2006/relationships/hyperlink" Target="https://www.solarquotes.com.au/wp-content/uploads/2021/01/GW_MS-G3_Datasheet-AU.pdf" TargetMode="External"/><Relationship Id="rId_hyperlink_12" Type="http://schemas.openxmlformats.org/officeDocument/2006/relationships/hyperlink" Target="https://www.solarquotes.com.au/wp-content/uploads/2026/10/GOODWE-2026-Limited-Warranty-for-Inverter-System-AUNZ.pdf" TargetMode="External"/><Relationship Id="rId_hyperlink_13" Type="http://schemas.openxmlformats.org/officeDocument/2006/relationships/hyperlink" Target="https://www.solarquotes.com.au/inverters/goodwe-review.html" TargetMode="External"/><Relationship Id="rId_hyperlink_14" Type="http://schemas.openxmlformats.org/officeDocument/2006/relationships/hyperlink" Target="https://www.solarquotes.com.au/wp-content/uploads/2026/10/GW_MS-G4_Datasheet-AU-C.pdf" TargetMode="External"/><Relationship Id="rId_hyperlink_15" Type="http://schemas.openxmlformats.org/officeDocument/2006/relationships/hyperlink" Target="https://www.solarquotes.com.au/wp-content/uploads/2026/10/GOODWE-2026-Limited-Warranty-for-Inverter-System-AUNZ.pdf" TargetMode="External"/><Relationship Id="rId_hyperlink_16" Type="http://schemas.openxmlformats.org/officeDocument/2006/relationships/hyperlink" Target="https://www.solarquotes.com.au/inverters/goodwe-review.html" TargetMode="External"/><Relationship Id="rId_hyperlink_17" Type="http://schemas.openxmlformats.org/officeDocument/2006/relationships/hyperlink" Target="https://www.solarquotes.com.au/wp-content/uploads/2023/01/DS_20241204_SG5.0RS-ADA_8.0_10RS_Datasheet_V14_EN&#65288;AU.pdf" TargetMode="External"/><Relationship Id="rId_hyperlink_18" Type="http://schemas.openxmlformats.org/officeDocument/2006/relationships/hyperlink" Target="https://www.solarquotes.com.au/wp-content/uploads/2023/01/WD_202510_Term_Sungrow-s-Inverters-10-Year-Limited-Warraty_V4.32.pdf" TargetMode="External"/><Relationship Id="rId_hyperlink_19" Type="http://schemas.openxmlformats.org/officeDocument/2006/relationships/hyperlink" Target="https://www.solarquotes.com.au/inverters/sungrow-review.html" TargetMode="External"/><Relationship Id="rId_hyperlink_20" Type="http://schemas.openxmlformats.org/officeDocument/2006/relationships/hyperlink" Target="https://www.solarquotes.com.au/wp-content/uploads/2021/01/sungrow-sg-rt-datasheet.pdf" TargetMode="External"/><Relationship Id="rId_hyperlink_21" Type="http://schemas.openxmlformats.org/officeDocument/2006/relationships/hyperlink" Target="https://www.solarquotes.com.au/wp-content/uploads/2023/01/WD_202510_Term_Sungrow-s-Inverters-10-Year-Limited-Warraty_V4.32.pdf" TargetMode="External"/><Relationship Id="rId_hyperlink_22" Type="http://schemas.openxmlformats.org/officeDocument/2006/relationships/hyperlink" Target="https://www.solarquotes.com.au/inverters/sungrow-review.html" TargetMode="External"/><Relationship Id="rId_hyperlink_23" Type="http://schemas.openxmlformats.org/officeDocument/2006/relationships/hyperlink" Target="https://www.solarquotes.com.au/wp-content/uploads/2023/01/Fronius-GEN24-Primo-Datasheet-AU-1.pdf" TargetMode="External"/><Relationship Id="rId_hyperlink_24" Type="http://schemas.openxmlformats.org/officeDocument/2006/relationships/hyperlink" Target="https://www.solarquotes.com.au/wp-content/uploads/2023/01/SE_BRO_Fronius_10_Year_Warranty_Plus_210x297_EN_AU-1.pdf" TargetMode="External"/><Relationship Id="rId_hyperlink_25" Type="http://schemas.openxmlformats.org/officeDocument/2006/relationships/hyperlink" Target="https://www.solarquotes.com.au/inverters/fronius-review.html" TargetMode="External"/><Relationship Id="rId_hyperlink_26" Type="http://schemas.openxmlformats.org/officeDocument/2006/relationships/hyperlink" Target="https://www.solarquotes.com.au/wp-content/uploads/2023/01/Fronius-GEN24-Primo-Datasheet-AU-1.pdf" TargetMode="External"/><Relationship Id="rId_hyperlink_27" Type="http://schemas.openxmlformats.org/officeDocument/2006/relationships/hyperlink" Target="https://www.solarquotes.com.au/wp-content/uploads/2023/01/SE_BRO_Fronius_10_Year_Warranty_Plus_210x297_EN_AU-1.pdf" TargetMode="External"/><Relationship Id="rId_hyperlink_28" Type="http://schemas.openxmlformats.org/officeDocument/2006/relationships/hyperlink" Target="https://www.solarquotes.com.au/inverters/fronius-review.html" TargetMode="External"/><Relationship Id="rId_hyperlink_29" Type="http://schemas.openxmlformats.org/officeDocument/2006/relationships/hyperlink" Target="https://www.solarquotes.com.au/wp-content/uploads/2023/01/Solis_datasheet_S5-GR1P3-6K_AUS_V15_202505.pdf" TargetMode="External"/><Relationship Id="rId_hyperlink_30" Type="http://schemas.openxmlformats.org/officeDocument/2006/relationships/hyperlink" Target="https://www.solarquotes.com.au/wp-content/uploads/2023/01/WARRANTY-TERMS-AND-CONDITIONS-FOR-AUSNZ-ONLY_20240802.pdf" TargetMode="External"/><Relationship Id="rId_hyperlink_31" Type="http://schemas.openxmlformats.org/officeDocument/2006/relationships/hyperlink" Target="https://www.solarquotes.com.au/inverters/solis-(ningbo-ginlong)-review.html" TargetMode="External"/><Relationship Id="rId_hyperlink_32" Type="http://schemas.openxmlformats.org/officeDocument/2006/relationships/hyperlink" Target="https://www.solarquotes.com.au/wp-content/uploads/2023/01/Solis_datasheet_S5-GR1P3-6K_AUS_V15_202505.pdf" TargetMode="External"/><Relationship Id="rId_hyperlink_33" Type="http://schemas.openxmlformats.org/officeDocument/2006/relationships/hyperlink" Target="https://www.solarquotes.com.au/wp-content/uploads/2023/01/WARRANTY-TERMS-AND-CONDITIONS-FOR-AUSNZ-ONLY_20240802.pdf" TargetMode="External"/><Relationship Id="rId_hyperlink_34" Type="http://schemas.openxmlformats.org/officeDocument/2006/relationships/hyperlink" Target="https://www.solarquotes.com.au/inverters/solis-(ningbo-ginlong)-review.html" TargetMode="External"/><Relationship Id="rId_hyperlink_35" Type="http://schemas.openxmlformats.org/officeDocument/2006/relationships/hyperlink" Target="https://www.solarquotes.com.au/wp-content/uploads/2026/10/S6-GR1P3-6K-S21A_AU-Flyer_V23.pdf" TargetMode="External"/><Relationship Id="rId_hyperlink_36" Type="http://schemas.openxmlformats.org/officeDocument/2006/relationships/hyperlink" Target="https://www.solarquotes.com.au/wp-content/uploads/2023/01/WARRANTY-TERMS-AND-CONDITIONS-FOR-AUSNZ-ONLY_20240802.pdf" TargetMode="External"/><Relationship Id="rId_hyperlink_37" Type="http://schemas.openxmlformats.org/officeDocument/2006/relationships/hyperlink" Target="https://www.solarquotes.com.au/inverters/solis-(ningbo-ginlong)-review.html" TargetMode="External"/><Relationship Id="rId_hyperlink_38" Type="http://schemas.openxmlformats.org/officeDocument/2006/relationships/hyperlink" Target="https://www.solarquotes.com.au/wp-content/uploads/2026/10/Solis_datasheet_S6-GR1P5-10K03-NV-ND-AU_AUS_V16_202505.pdf" TargetMode="External"/><Relationship Id="rId_hyperlink_39" Type="http://schemas.openxmlformats.org/officeDocument/2006/relationships/hyperlink" Target="https://www.solarquotes.com.au/wp-content/uploads/2023/01/WARRANTY-TERMS-AND-CONDITIONS-FOR-AUSNZ-ONLY_20240802.pdf" TargetMode="External"/><Relationship Id="rId_hyperlink_40" Type="http://schemas.openxmlformats.org/officeDocument/2006/relationships/hyperlink" Target="https://www.solarquotes.com.au/inverters/solis-(ningbo-ginlong)-review.html" TargetMode="External"/><Relationship Id="rId_hyperlink_41" Type="http://schemas.openxmlformats.org/officeDocument/2006/relationships/hyperlink" Target="https://www.solarquotes.com.au/wp-content/uploads/2026/10/Solis_datasheet_S6-GR3P5-10K03-NV-ND-AU_AUS_V16_202505.pdf" TargetMode="External"/><Relationship Id="rId_hyperlink_42" Type="http://schemas.openxmlformats.org/officeDocument/2006/relationships/hyperlink" Target="https://www.solarquotes.com.au/wp-content/uploads/2023/01/WARRANTY-TERMS-AND-CONDITIONS-FOR-AUSNZ-ONLY_20240802.pdf" TargetMode="External"/><Relationship Id="rId_hyperlink_43" Type="http://schemas.openxmlformats.org/officeDocument/2006/relationships/hyperlink" Target="https://www.solarquotes.com.au/inverters/solis-(ningbo-ginlong)-review.html" TargetMode="External"/><Relationship Id="rId_hyperlink_44" Type="http://schemas.openxmlformats.org/officeDocument/2006/relationships/hyperlink" Target="https://www.solarquotes.com.au/wp-content/uploads/2025/03/Datasheet-Sigen-Energy-Controller-AU-1.pdf" TargetMode="External"/><Relationship Id="rId_hyperlink_45" Type="http://schemas.openxmlformats.org/officeDocument/2006/relationships/hyperlink" Target="https://www.solarquotes.com.au/wp-content/uploads/2025/03/SigenStor-Warranty-Australia-New-Zealand-1.pdf" TargetMode="External"/><Relationship Id="rId_hyperlink_46" Type="http://schemas.openxmlformats.org/officeDocument/2006/relationships/hyperlink" Target="https://www.solarquotes.com.au/inverters/sigenergy-review.html" TargetMode="External"/><Relationship Id="rId_hyperlink_47" Type="http://schemas.openxmlformats.org/officeDocument/2006/relationships/hyperlink" Target="https://www.solarquotes.com.au/wp-content/uploads/2025/03/Datasheet-Sigen-Energy-Controller-AU-1.pdf" TargetMode="External"/><Relationship Id="rId_hyperlink_48" Type="http://schemas.openxmlformats.org/officeDocument/2006/relationships/hyperlink" Target="https://www.solarquotes.com.au/wp-content/uploads/2025/03/SigenStor-Warranty-Australia-New-Zealand-1.pdf" TargetMode="External"/><Relationship Id="rId_hyperlink_49" Type="http://schemas.openxmlformats.org/officeDocument/2006/relationships/hyperlink" Target="https://www.solarquotes.com.au/inverters/sigenergy-review.html" TargetMode="External"/><Relationship Id="rId_hyperlink_50" Type="http://schemas.openxmlformats.org/officeDocument/2006/relationships/hyperlink" Target="https://www.solarquotes.com.au/wp-content/uploads/2023/11/inverter-istore-1ph_2024-FEB24.pdf" TargetMode="External"/><Relationship Id="rId_hyperlink_51" Type="http://schemas.openxmlformats.org/officeDocument/2006/relationships/hyperlink" Target="https://www.solarquotes.com.au/wp-content/uploads/2024/08/pv-products-warranty-March2026.pdf" TargetMode="External"/><Relationship Id="rId_hyperlink_52" Type="http://schemas.openxmlformats.org/officeDocument/2006/relationships/hyperlink" Target="https://www.solarquotes.com.au/inverters/istore-review.html" TargetMode="External"/><Relationship Id="rId_hyperlink_53" Type="http://schemas.openxmlformats.org/officeDocument/2006/relationships/hyperlink" Target="https://www.solarquotes.com.au/wp-content/uploads/2024/08/pv-products-warranty-March2026.pdf" TargetMode="External"/><Relationship Id="rId_hyperlink_54" Type="http://schemas.openxmlformats.org/officeDocument/2006/relationships/hyperlink" Target="https://www.solarquotes.com.au/wp-content/uploads/2024/08/inverter-istore-3ph-spec-sheet-March25.pdf" TargetMode="External"/><Relationship Id="rId_hyperlink_55" Type="http://schemas.openxmlformats.org/officeDocument/2006/relationships/hyperlink" Target="https://www.solarquotes.com.au/inverters/istore-review.html" TargetMode="External"/><Relationship Id="rId_hyperlink_56" Type="http://schemas.openxmlformats.org/officeDocument/2006/relationships/hyperlink" Target="https://www.solarquotes.com.au/wp-content/uploads/2024/08/inverter-istore-3ph-spec-sheet-March25.pdf" TargetMode="External"/><Relationship Id="rId_hyperlink_57" Type="http://schemas.openxmlformats.org/officeDocument/2006/relationships/hyperlink" Target="https://www.solarquotes.com.au/wp-content/uploads/2024/08/pv-products-warranty-March2026.pdf" TargetMode="External"/><Relationship Id="rId_hyperlink_58" Type="http://schemas.openxmlformats.org/officeDocument/2006/relationships/hyperlink" Target="https://www.solarquotes.com.au/inverters/istore-review.html" TargetMode="External"/><Relationship Id="rId_hyperlink_59" Type="http://schemas.openxmlformats.org/officeDocument/2006/relationships/hyperlink" Target="https://www.solarquotes.com.au/wp-content/uploads/2024/11/inverter-istore-10-15-25-3p-June2025.pdf" TargetMode="External"/><Relationship Id="rId_hyperlink_60" Type="http://schemas.openxmlformats.org/officeDocument/2006/relationships/hyperlink" Target="https://www.solarquotes.com.au/wp-content/uploads/2024/08/pv-products-warranty-March2026.pdf" TargetMode="External"/><Relationship Id="rId_hyperlink_61" Type="http://schemas.openxmlformats.org/officeDocument/2006/relationships/hyperlink" Target="https://www.solarquotes.com.au/inverters/istore-review.html" TargetMode="External"/><Relationship Id="rId_hyperlink_62" Type="http://schemas.openxmlformats.org/officeDocument/2006/relationships/hyperlink" Target="https://www.solarquotes.com.au/wp-content/uploads/2023/06/dsh-00004-en-au-iq8ac-hc-72-m-int-datasheet.pdf" TargetMode="External"/><Relationship Id="rId_hyperlink_63" Type="http://schemas.openxmlformats.org/officeDocument/2006/relationships/hyperlink" Target="https://www.solarquotes.com.au/wp-content/uploads/2023/06/LGL-00031-v4.0-2025-30-September-Enphase-IQ-Microinverter-Limited-Warranty-AUS-NZ_1.pdf" TargetMode="External"/><Relationship Id="rId_hyperlink_64" Type="http://schemas.openxmlformats.org/officeDocument/2006/relationships/hyperlink" Target="https://www.solarquotes.com.au/inverters/enphase-review.html" TargetMode="External"/><Relationship Id="rId_hyperlink_65" Type="http://schemas.openxmlformats.org/officeDocument/2006/relationships/hyperlink" Target="https://www.solarquotes.com.au/wp-content/uploads/2023/06/dsh-00004-en-au-iq8ac-hc-72-m-int-datasheet.pdf" TargetMode="External"/><Relationship Id="rId_hyperlink_66" Type="http://schemas.openxmlformats.org/officeDocument/2006/relationships/hyperlink" Target="https://www.solarquotes.com.au/wp-content/uploads/2023/06/LGL-00031-v4.0-2025-30-September-Enphase-IQ-Microinverter-Limited-Warranty-AUS-NZ_1.pdf" TargetMode="External"/><Relationship Id="rId_hyperlink_67" Type="http://schemas.openxmlformats.org/officeDocument/2006/relationships/hyperlink" Target="https://www.solarquotes.com.au/inverters/enphase-review.html" TargetMode="External"/><Relationship Id="rId_hyperlink_68" Type="http://schemas.openxmlformats.org/officeDocument/2006/relationships/hyperlink" Target="https://www.solarquotes.com.au/wp-content/uploads/2026/11/dsh-00859-en-au-iq9n-microinverters_2.pdf" TargetMode="External"/><Relationship Id="rId_hyperlink_69" Type="http://schemas.openxmlformats.org/officeDocument/2006/relationships/hyperlink" Target="https://www.solarquotes.com.au/wp-content/uploads/2023/06/LGL-00031-v4.0-2025-30-September-Enphase-IQ-Microinverter-Limited-Warranty-AUS-NZ_1.pdf" TargetMode="External"/><Relationship Id="rId_hyperlink_70" Type="http://schemas.openxmlformats.org/officeDocument/2006/relationships/hyperlink" Target="https://www.solarquotes.com.au/inverters/enphase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5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52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M3" s="1" t="s">
        <v>33</v>
      </c>
      <c r="N3" s="1" t="s">
        <v>34</v>
      </c>
      <c r="O3" s="1" t="s">
        <v>35</v>
      </c>
      <c r="P3" s="1" t="s">
        <v>35</v>
      </c>
      <c r="Q3" s="1" t="s">
        <v>36</v>
      </c>
      <c r="S3" s="2" t="str">
        <f>HYPERLINK("https://www.solarquotes.com.au/wp-content/uploads/2026/10/GW_DNS-G3_Datasheet-AU.pdf","Yes")</f>
        <v>Yes</v>
      </c>
      <c r="T3" s="2" t="str">
        <f>HYPERLINK("https://www.solarquotes.com.au/wp-content/uploads/2026/10/GOODWE-2026-Limited-Warranty-for-Inverter-System-AUNZ.pdf","Yes")</f>
        <v>Yes</v>
      </c>
      <c r="U3" s="2" t="str">
        <f>HYPERLINK("https://www.solarquotes.com.au/inverters/goodwe-review.html","Here")</f>
        <v>Here</v>
      </c>
    </row>
    <row r="4" spans="1:52">
      <c r="A4" s="1" t="s">
        <v>37</v>
      </c>
      <c r="B4" s="1" t="s">
        <v>38</v>
      </c>
      <c r="C4" s="1" t="s">
        <v>39</v>
      </c>
      <c r="D4" s="1" t="s">
        <v>40</v>
      </c>
      <c r="E4" s="1" t="s">
        <v>41</v>
      </c>
      <c r="F4" s="1" t="s">
        <v>27</v>
      </c>
      <c r="G4" s="1" t="s">
        <v>42</v>
      </c>
      <c r="H4" s="1" t="s">
        <v>43</v>
      </c>
      <c r="I4" s="1" t="s">
        <v>30</v>
      </c>
      <c r="J4" s="1" t="s">
        <v>44</v>
      </c>
      <c r="K4" s="1" t="s">
        <v>32</v>
      </c>
      <c r="L4" s="1" t="s">
        <v>45</v>
      </c>
      <c r="M4" s="1" t="s">
        <v>46</v>
      </c>
      <c r="N4" s="1" t="s">
        <v>34</v>
      </c>
      <c r="O4" s="1" t="s">
        <v>35</v>
      </c>
      <c r="P4" s="1" t="s">
        <v>35</v>
      </c>
      <c r="Q4" s="1" t="s">
        <v>36</v>
      </c>
      <c r="R4" s="1" t="s">
        <v>47</v>
      </c>
      <c r="S4" s="2" t="str">
        <f>HYPERLINK("https://www.solarquotes.com.au/wp-content/uploads/2023/01/GW_DNS-G4_Datasheet-AU.pdf","Yes")</f>
        <v>Yes</v>
      </c>
      <c r="T4" s="2" t="str">
        <f>HYPERLINK("https://www.solarquotes.com.au/wp-content/uploads/2026/10/GOODWE-2026-Limited-Warranty-for-Inverter-System-AUNZ.pdf","Yes")</f>
        <v>Yes</v>
      </c>
      <c r="U4" s="2" t="str">
        <f>HYPERLINK("https://www.solarquotes.com.au/inverters/goodwe-review.html","Here")</f>
        <v>Here</v>
      </c>
    </row>
    <row r="5" spans="1:52">
      <c r="A5" s="1" t="s">
        <v>48</v>
      </c>
      <c r="B5" s="1" t="s">
        <v>49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54</v>
      </c>
      <c r="H5" s="1" t="s">
        <v>55</v>
      </c>
      <c r="I5" s="1" t="s">
        <v>56</v>
      </c>
      <c r="J5" s="1" t="s">
        <v>31</v>
      </c>
      <c r="K5" s="1" t="s">
        <v>57</v>
      </c>
      <c r="M5" s="1" t="s">
        <v>58</v>
      </c>
      <c r="N5" s="1" t="s">
        <v>34</v>
      </c>
      <c r="O5" s="1" t="s">
        <v>35</v>
      </c>
      <c r="P5" s="1" t="s">
        <v>35</v>
      </c>
      <c r="Q5" s="1" t="s">
        <v>59</v>
      </c>
      <c r="R5" s="1" t="s">
        <v>60</v>
      </c>
      <c r="S5" s="2" t="str">
        <f>HYPERLINK("https://www.solarquotes.com.au/wp-content/uploads/2021/01/GW_SDT-G3-5-29K9_Datasheet-AU.pdf","Yes")</f>
        <v>Yes</v>
      </c>
      <c r="T5" s="2" t="str">
        <f>HYPERLINK("https://www.solarquotes.com.au/wp-content/uploads/2026/10/GOODWE-2026-Limited-Warranty-for-Inverter-System-AUNZ.pdf","Yes")</f>
        <v>Yes</v>
      </c>
      <c r="U5" s="2" t="str">
        <f>HYPERLINK("https://www.solarquotes.com.au/inverters/goodwe-review.html","Here")</f>
        <v>Here</v>
      </c>
    </row>
    <row r="6" spans="1:52">
      <c r="A6" s="1" t="s">
        <v>61</v>
      </c>
      <c r="B6" s="1" t="s">
        <v>62</v>
      </c>
      <c r="C6" s="1" t="s">
        <v>63</v>
      </c>
      <c r="D6" s="1" t="s">
        <v>64</v>
      </c>
      <c r="E6" s="1" t="s">
        <v>65</v>
      </c>
      <c r="F6" s="1" t="s">
        <v>66</v>
      </c>
      <c r="G6" s="1" t="s">
        <v>67</v>
      </c>
      <c r="H6" s="1" t="s">
        <v>68</v>
      </c>
      <c r="I6" s="1" t="s">
        <v>30</v>
      </c>
      <c r="J6" s="1" t="s">
        <v>31</v>
      </c>
      <c r="K6" s="1" t="s">
        <v>32</v>
      </c>
      <c r="L6" s="1" t="s">
        <v>45</v>
      </c>
      <c r="M6" s="1" t="s">
        <v>69</v>
      </c>
      <c r="N6" s="1" t="s">
        <v>34</v>
      </c>
      <c r="O6" s="1" t="s">
        <v>35</v>
      </c>
      <c r="P6" s="1" t="s">
        <v>35</v>
      </c>
      <c r="Q6" s="1" t="s">
        <v>36</v>
      </c>
      <c r="R6" s="1" t="s">
        <v>47</v>
      </c>
      <c r="S6" s="2" t="str">
        <f>HYPERLINK("https://www.solarquotes.com.au/wp-content/uploads/2021/01/GW_MS-G3_Datasheet-AU.pdf","Yes")</f>
        <v>Yes</v>
      </c>
      <c r="T6" s="2" t="str">
        <f>HYPERLINK("https://www.solarquotes.com.au/wp-content/uploads/2026/10/GOODWE-2026-Limited-Warranty-for-Inverter-System-AUNZ.pdf","Yes")</f>
        <v>Yes</v>
      </c>
      <c r="U6" s="2" t="str">
        <f>HYPERLINK("https://www.solarquotes.com.au/inverters/goodwe-review.html","Here")</f>
        <v>Here</v>
      </c>
    </row>
    <row r="7" spans="1:52">
      <c r="A7" s="1" t="s">
        <v>70</v>
      </c>
      <c r="B7" s="1" t="s">
        <v>71</v>
      </c>
      <c r="C7" s="1" t="s">
        <v>72</v>
      </c>
      <c r="D7" s="1" t="s">
        <v>73</v>
      </c>
      <c r="E7" s="1" t="s">
        <v>74</v>
      </c>
      <c r="F7" s="1" t="s">
        <v>75</v>
      </c>
      <c r="G7" s="1" t="s">
        <v>76</v>
      </c>
      <c r="H7" s="1" t="s">
        <v>77</v>
      </c>
      <c r="I7" s="1" t="s">
        <v>30</v>
      </c>
      <c r="J7" s="1" t="s">
        <v>31</v>
      </c>
      <c r="K7" s="1" t="s">
        <v>32</v>
      </c>
      <c r="L7" s="1" t="s">
        <v>45</v>
      </c>
      <c r="M7" s="1" t="s">
        <v>46</v>
      </c>
      <c r="N7" s="1" t="s">
        <v>34</v>
      </c>
      <c r="O7" s="1" t="s">
        <v>35</v>
      </c>
      <c r="P7" s="1" t="s">
        <v>35</v>
      </c>
      <c r="Q7" s="1" t="s">
        <v>36</v>
      </c>
      <c r="R7" s="1" t="s">
        <v>78</v>
      </c>
      <c r="S7" s="2" t="str">
        <f>HYPERLINK("https://www.solarquotes.com.au/wp-content/uploads/2026/10/GW_MS-G4_Datasheet-AU-C.pdf","Yes")</f>
        <v>Yes</v>
      </c>
      <c r="T7" s="2" t="str">
        <f>HYPERLINK("https://www.solarquotes.com.au/wp-content/uploads/2026/10/GOODWE-2026-Limited-Warranty-for-Inverter-System-AUNZ.pdf","Yes")</f>
        <v>Yes</v>
      </c>
      <c r="U7" s="2" t="str">
        <f>HYPERLINK("https://www.solarquotes.com.au/inverters/goodwe-review.html","Here")</f>
        <v>Here</v>
      </c>
    </row>
    <row r="8" spans="1:52">
      <c r="A8" s="1" t="s">
        <v>79</v>
      </c>
      <c r="B8" s="1" t="s">
        <v>80</v>
      </c>
      <c r="C8" s="1" t="s">
        <v>81</v>
      </c>
      <c r="D8" s="1" t="s">
        <v>82</v>
      </c>
      <c r="E8" s="1" t="s">
        <v>83</v>
      </c>
      <c r="F8" s="1" t="s">
        <v>75</v>
      </c>
      <c r="G8" s="1" t="s">
        <v>84</v>
      </c>
      <c r="H8" s="1" t="s">
        <v>85</v>
      </c>
      <c r="I8" s="1" t="s">
        <v>30</v>
      </c>
      <c r="J8" s="1" t="s">
        <v>86</v>
      </c>
      <c r="K8" s="1" t="s">
        <v>87</v>
      </c>
      <c r="L8" s="1" t="s">
        <v>88</v>
      </c>
      <c r="M8" s="1" t="s">
        <v>89</v>
      </c>
      <c r="N8" s="1" t="s">
        <v>90</v>
      </c>
      <c r="O8" s="1" t="s">
        <v>35</v>
      </c>
      <c r="P8" s="1" t="s">
        <v>35</v>
      </c>
      <c r="Q8" s="1" t="s">
        <v>91</v>
      </c>
      <c r="R8" s="1" t="s">
        <v>92</v>
      </c>
      <c r="S8" s="2" t="str">
        <f>HYPERLINK("https://www.solarquotes.com.au/wp-content/uploads/2023/01/DS_20241204_SG5.0RS-ADA_8.0_10RS_Datasheet_V14_EN（AU.pdf","Yes")</f>
        <v>Yes</v>
      </c>
      <c r="T8" s="2" t="str">
        <f>HYPERLINK("https://www.solarquotes.com.au/wp-content/uploads/2023/01/WD_202510_Term_Sungrow-s-Inverters-10-Year-Limited-Warraty_V4.32.pdf","Yes")</f>
        <v>Yes</v>
      </c>
      <c r="U8" s="2" t="str">
        <f>HYPERLINK("https://www.solarquotes.com.au/inverters/sungrow-review.html","Here")</f>
        <v>Here</v>
      </c>
    </row>
    <row r="9" spans="1:52">
      <c r="A9" s="1" t="s">
        <v>93</v>
      </c>
      <c r="B9" s="1" t="s">
        <v>94</v>
      </c>
      <c r="C9" s="1" t="s">
        <v>95</v>
      </c>
      <c r="D9" s="1" t="s">
        <v>96</v>
      </c>
      <c r="E9" s="1" t="s">
        <v>97</v>
      </c>
      <c r="F9" s="1" t="s">
        <v>98</v>
      </c>
      <c r="G9" s="1" t="s">
        <v>99</v>
      </c>
      <c r="H9" s="1" t="s">
        <v>100</v>
      </c>
      <c r="I9" s="1" t="s">
        <v>56</v>
      </c>
      <c r="J9" s="1" t="s">
        <v>86</v>
      </c>
      <c r="K9" s="1" t="s">
        <v>87</v>
      </c>
      <c r="L9" s="1" t="s">
        <v>101</v>
      </c>
      <c r="M9" s="1" t="s">
        <v>102</v>
      </c>
      <c r="N9" s="1" t="s">
        <v>90</v>
      </c>
      <c r="O9" s="1" t="s">
        <v>103</v>
      </c>
      <c r="P9" s="1" t="s">
        <v>35</v>
      </c>
      <c r="Q9" s="1" t="s">
        <v>104</v>
      </c>
      <c r="R9" s="1" t="s">
        <v>105</v>
      </c>
      <c r="S9" s="2" t="str">
        <f>HYPERLINK("https://www.solarquotes.com.au/wp-content/uploads/2021/01/sungrow-sg-rt-datasheet.pdf","Yes")</f>
        <v>Yes</v>
      </c>
      <c r="T9" s="2" t="str">
        <f>HYPERLINK("https://www.solarquotes.com.au/wp-content/uploads/2023/01/WD_202510_Term_Sungrow-s-Inverters-10-Year-Limited-Warraty_V4.32.pdf","Yes")</f>
        <v>Yes</v>
      </c>
      <c r="U9" s="2" t="str">
        <f>HYPERLINK("https://www.solarquotes.com.au/inverters/sungrow-review.html","Here")</f>
        <v>Here</v>
      </c>
    </row>
    <row r="10" spans="1:52">
      <c r="A10" s="1" t="s">
        <v>106</v>
      </c>
      <c r="B10" s="1" t="s">
        <v>107</v>
      </c>
      <c r="C10" s="1" t="s">
        <v>108</v>
      </c>
      <c r="D10" s="1" t="s">
        <v>109</v>
      </c>
      <c r="E10" s="1" t="s">
        <v>110</v>
      </c>
      <c r="F10" s="1" t="s">
        <v>111</v>
      </c>
      <c r="G10" s="1" t="s">
        <v>112</v>
      </c>
      <c r="H10" s="1" t="s">
        <v>113</v>
      </c>
      <c r="I10" s="1" t="s">
        <v>30</v>
      </c>
      <c r="J10" s="1" t="s">
        <v>44</v>
      </c>
      <c r="K10" s="1" t="s">
        <v>114</v>
      </c>
      <c r="L10" s="1" t="s">
        <v>115</v>
      </c>
      <c r="M10" s="1" t="s">
        <v>116</v>
      </c>
      <c r="N10" s="1" t="s">
        <v>117</v>
      </c>
      <c r="O10" s="1" t="s">
        <v>103</v>
      </c>
      <c r="P10" s="1" t="s">
        <v>35</v>
      </c>
      <c r="Q10" s="1" t="s">
        <v>59</v>
      </c>
      <c r="R10" s="1" t="s">
        <v>118</v>
      </c>
      <c r="S10" s="2" t="str">
        <f>HYPERLINK("https://www.solarquotes.com.au/wp-content/uploads/2023/01/Fronius-GEN24-Primo-Datasheet-AU-1.pdf","Yes")</f>
        <v>Yes</v>
      </c>
      <c r="T10" s="2" t="str">
        <f>HYPERLINK("https://www.solarquotes.com.au/wp-content/uploads/2023/01/SE_BRO_Fronius_10_Year_Warranty_Plus_210x297_EN_AU-1.pdf","Yes")</f>
        <v>Yes</v>
      </c>
      <c r="U10" s="2" t="str">
        <f>HYPERLINK("https://www.solarquotes.com.au/inverters/fronius-review.html","Here")</f>
        <v>Here</v>
      </c>
    </row>
    <row r="11" spans="1:52">
      <c r="A11" s="1" t="s">
        <v>119</v>
      </c>
      <c r="B11" s="1" t="s">
        <v>120</v>
      </c>
      <c r="C11" s="1" t="s">
        <v>121</v>
      </c>
      <c r="D11" s="1" t="s">
        <v>122</v>
      </c>
      <c r="E11" s="1" t="s">
        <v>123</v>
      </c>
      <c r="F11" s="1" t="s">
        <v>111</v>
      </c>
      <c r="G11" s="1" t="s">
        <v>124</v>
      </c>
      <c r="H11" s="1" t="s">
        <v>125</v>
      </c>
      <c r="I11" s="1" t="s">
        <v>56</v>
      </c>
      <c r="J11" s="1" t="s">
        <v>44</v>
      </c>
      <c r="K11" s="1" t="s">
        <v>126</v>
      </c>
      <c r="L11" s="1" t="s">
        <v>115</v>
      </c>
      <c r="M11" s="1" t="s">
        <v>116</v>
      </c>
      <c r="N11" s="1" t="s">
        <v>90</v>
      </c>
      <c r="O11" s="1" t="s">
        <v>103</v>
      </c>
      <c r="P11" s="1" t="s">
        <v>35</v>
      </c>
      <c r="Q11" s="1" t="s">
        <v>127</v>
      </c>
      <c r="R11" s="1" t="s">
        <v>128</v>
      </c>
      <c r="S11" s="2" t="str">
        <f>HYPERLINK("https://www.solarquotes.com.au/wp-content/uploads/2023/01/Fronius-GEN24-Primo-Datasheet-AU-1.pdf","Yes")</f>
        <v>Yes</v>
      </c>
      <c r="T11" s="2" t="str">
        <f>HYPERLINK("https://www.solarquotes.com.au/wp-content/uploads/2023/01/SE_BRO_Fronius_10_Year_Warranty_Plus_210x297_EN_AU-1.pdf","Yes")</f>
        <v>Yes</v>
      </c>
      <c r="U11" s="2" t="str">
        <f>HYPERLINK("https://www.solarquotes.com.au/inverters/fronius-review.html","Here")</f>
        <v>Here</v>
      </c>
    </row>
    <row r="12" spans="1:52">
      <c r="A12" s="1" t="s">
        <v>129</v>
      </c>
      <c r="B12" s="1" t="s">
        <v>130</v>
      </c>
      <c r="C12" s="1" t="s">
        <v>131</v>
      </c>
      <c r="D12" s="1" t="s">
        <v>132</v>
      </c>
      <c r="E12" s="1" t="s">
        <v>133</v>
      </c>
      <c r="F12" s="1" t="s">
        <v>134</v>
      </c>
      <c r="G12" s="1" t="s">
        <v>135</v>
      </c>
      <c r="H12" s="1" t="s">
        <v>136</v>
      </c>
      <c r="I12" s="1" t="s">
        <v>30</v>
      </c>
      <c r="J12" s="1" t="s">
        <v>137</v>
      </c>
      <c r="K12" s="1" t="s">
        <v>32</v>
      </c>
      <c r="L12" s="1" t="s">
        <v>138</v>
      </c>
      <c r="M12" s="1" t="s">
        <v>139</v>
      </c>
      <c r="N12" s="1" t="s">
        <v>90</v>
      </c>
      <c r="O12" s="1" t="s">
        <v>35</v>
      </c>
      <c r="P12" s="1" t="s">
        <v>35</v>
      </c>
      <c r="Q12" s="1" t="s">
        <v>91</v>
      </c>
      <c r="R12" s="1" t="s">
        <v>140</v>
      </c>
      <c r="S12" s="2" t="str">
        <f>HYPERLINK("https://www.solarquotes.com.au/wp-content/uploads/2023/01/Solis_datasheet_S5-GR1P3-6K_AUS_V15_202505.pdf","Yes")</f>
        <v>Yes</v>
      </c>
      <c r="T12" s="2" t="str">
        <f>HYPERLINK("https://www.solarquotes.com.au/wp-content/uploads/2023/01/WARRANTY-TERMS-AND-CONDITIONS-FOR-AUSNZ-ONLY_20240802.pdf","Yes")</f>
        <v>Yes</v>
      </c>
      <c r="U12" s="2" t="str">
        <f>HYPERLINK("https://www.solarquotes.com.au/inverters/solis-(ningbo-ginlong)-review.html","Here")</f>
        <v>Here</v>
      </c>
    </row>
    <row r="13" spans="1:52">
      <c r="A13" s="1" t="s">
        <v>141</v>
      </c>
      <c r="B13" s="1" t="s">
        <v>142</v>
      </c>
      <c r="C13" s="1" t="s">
        <v>143</v>
      </c>
      <c r="D13" s="1" t="s">
        <v>144</v>
      </c>
      <c r="E13" s="1" t="s">
        <v>145</v>
      </c>
      <c r="F13" s="1" t="s">
        <v>66</v>
      </c>
      <c r="G13" s="1" t="s">
        <v>146</v>
      </c>
      <c r="H13" s="1" t="s">
        <v>147</v>
      </c>
      <c r="I13" s="1" t="s">
        <v>30</v>
      </c>
      <c r="J13" s="1" t="s">
        <v>31</v>
      </c>
      <c r="K13" s="1" t="s">
        <v>32</v>
      </c>
      <c r="L13" s="1" t="s">
        <v>138</v>
      </c>
      <c r="M13" s="1" t="s">
        <v>139</v>
      </c>
      <c r="N13" s="1" t="s">
        <v>90</v>
      </c>
      <c r="O13" s="1" t="s">
        <v>35</v>
      </c>
      <c r="P13" s="1" t="s">
        <v>35</v>
      </c>
      <c r="Q13" s="1" t="s">
        <v>148</v>
      </c>
      <c r="R13" s="1" t="s">
        <v>92</v>
      </c>
      <c r="S13" s="2" t="str">
        <f>HYPERLINK("https://www.solarquotes.com.au/wp-content/uploads/2023/01/Solis_datasheet_S5-GR1P3-6K_AUS_V15_202505.pdf","Yes")</f>
        <v>Yes</v>
      </c>
      <c r="T13" s="2" t="str">
        <f>HYPERLINK("https://www.solarquotes.com.au/wp-content/uploads/2023/01/WARRANTY-TERMS-AND-CONDITIONS-FOR-AUSNZ-ONLY_20240802.pdf","Yes")</f>
        <v>Yes</v>
      </c>
      <c r="U13" s="2" t="str">
        <f>HYPERLINK("https://www.solarquotes.com.au/inverters/solis-(ningbo-ginlong)-review.html","Here")</f>
        <v>Here</v>
      </c>
    </row>
    <row r="14" spans="1:52">
      <c r="A14" s="1" t="s">
        <v>149</v>
      </c>
      <c r="B14" s="1" t="s">
        <v>150</v>
      </c>
      <c r="C14" s="1" t="s">
        <v>151</v>
      </c>
      <c r="D14" s="1" t="s">
        <v>132</v>
      </c>
      <c r="E14" s="1" t="s">
        <v>152</v>
      </c>
      <c r="F14" s="1" t="s">
        <v>134</v>
      </c>
      <c r="G14" s="1" t="s">
        <v>153</v>
      </c>
      <c r="H14" s="1" t="s">
        <v>154</v>
      </c>
      <c r="I14" s="1" t="s">
        <v>30</v>
      </c>
      <c r="J14" s="1" t="s">
        <v>31</v>
      </c>
      <c r="K14" s="1" t="s">
        <v>32</v>
      </c>
      <c r="L14" s="1" t="s">
        <v>138</v>
      </c>
      <c r="M14" s="1" t="s">
        <v>139</v>
      </c>
      <c r="N14" s="1" t="s">
        <v>90</v>
      </c>
      <c r="O14" s="1" t="s">
        <v>35</v>
      </c>
      <c r="P14" s="1" t="s">
        <v>35</v>
      </c>
      <c r="Q14" s="1" t="s">
        <v>59</v>
      </c>
      <c r="R14" s="1" t="s">
        <v>155</v>
      </c>
      <c r="S14" s="2" t="str">
        <f>HYPERLINK("https://www.solarquotes.com.au/wp-content/uploads/2026/10/S6-GR1P3-6K-S21A_AU-Flyer_V23.pdf","Yes")</f>
        <v>Yes</v>
      </c>
      <c r="T14" s="2" t="str">
        <f>HYPERLINK("https://www.solarquotes.com.au/wp-content/uploads/2023/01/WARRANTY-TERMS-AND-CONDITIONS-FOR-AUSNZ-ONLY_20240802.pdf","Yes")</f>
        <v>Yes</v>
      </c>
      <c r="U14" s="2" t="str">
        <f>HYPERLINK("https://www.solarquotes.com.au/inverters/solis-(ningbo-ginlong)-review.html","Here")</f>
        <v>Here</v>
      </c>
    </row>
    <row r="15" spans="1:52">
      <c r="A15" s="1" t="s">
        <v>156</v>
      </c>
      <c r="B15" s="1" t="s">
        <v>157</v>
      </c>
      <c r="C15" s="1" t="s">
        <v>158</v>
      </c>
      <c r="D15" s="1" t="s">
        <v>144</v>
      </c>
      <c r="E15" s="1" t="s">
        <v>145</v>
      </c>
      <c r="F15" s="1" t="s">
        <v>66</v>
      </c>
      <c r="G15" s="1" t="s">
        <v>159</v>
      </c>
      <c r="H15" s="1" t="s">
        <v>160</v>
      </c>
      <c r="I15" s="1" t="s">
        <v>30</v>
      </c>
      <c r="J15" s="1" t="s">
        <v>31</v>
      </c>
      <c r="K15" s="1" t="s">
        <v>32</v>
      </c>
      <c r="L15" s="1" t="s">
        <v>138</v>
      </c>
      <c r="M15" s="1" t="s">
        <v>139</v>
      </c>
      <c r="N15" s="1" t="s">
        <v>90</v>
      </c>
      <c r="O15" s="1" t="s">
        <v>35</v>
      </c>
      <c r="P15" s="1" t="s">
        <v>35</v>
      </c>
      <c r="Q15" s="1" t="s">
        <v>59</v>
      </c>
      <c r="R15" s="1" t="s">
        <v>155</v>
      </c>
      <c r="S15" s="2" t="str">
        <f>HYPERLINK("https://www.solarquotes.com.au/wp-content/uploads/2026/10/Solis_datasheet_S6-GR1P5-10K03-NV-ND-AU_AUS_V16_202505.pdf","Yes")</f>
        <v>Yes</v>
      </c>
      <c r="T15" s="2" t="str">
        <f>HYPERLINK("https://www.solarquotes.com.au/wp-content/uploads/2023/01/WARRANTY-TERMS-AND-CONDITIONS-FOR-AUSNZ-ONLY_20240802.pdf","Yes")</f>
        <v>Yes</v>
      </c>
      <c r="U15" s="2" t="str">
        <f>HYPERLINK("https://www.solarquotes.com.au/inverters/solis-(ningbo-ginlong)-review.html","Here")</f>
        <v>Here</v>
      </c>
    </row>
    <row r="16" spans="1:52">
      <c r="A16" s="1" t="s">
        <v>161</v>
      </c>
      <c r="B16" s="1" t="s">
        <v>162</v>
      </c>
      <c r="C16" s="1" t="s">
        <v>163</v>
      </c>
      <c r="D16" s="1" t="s">
        <v>164</v>
      </c>
      <c r="E16" s="1" t="s">
        <v>165</v>
      </c>
      <c r="F16" s="1" t="s">
        <v>166</v>
      </c>
      <c r="G16" s="1" t="s">
        <v>167</v>
      </c>
      <c r="H16" s="1" t="s">
        <v>168</v>
      </c>
      <c r="I16" s="1" t="s">
        <v>56</v>
      </c>
      <c r="J16" s="1" t="s">
        <v>31</v>
      </c>
      <c r="K16" s="1" t="s">
        <v>32</v>
      </c>
      <c r="L16" s="1" t="s">
        <v>138</v>
      </c>
      <c r="M16" s="1" t="s">
        <v>139</v>
      </c>
      <c r="N16" s="1" t="s">
        <v>90</v>
      </c>
      <c r="O16" s="1" t="s">
        <v>35</v>
      </c>
      <c r="P16" s="1" t="s">
        <v>35</v>
      </c>
      <c r="Q16" s="1" t="s">
        <v>91</v>
      </c>
      <c r="R16" s="1" t="s">
        <v>155</v>
      </c>
      <c r="S16" s="2" t="str">
        <f>HYPERLINK("https://www.solarquotes.com.au/wp-content/uploads/2026/10/Solis_datasheet_S6-GR3P5-10K03-NV-ND-AU_AUS_V16_202505.pdf","Yes")</f>
        <v>Yes</v>
      </c>
      <c r="T16" s="2" t="str">
        <f>HYPERLINK("https://www.solarquotes.com.au/wp-content/uploads/2023/01/WARRANTY-TERMS-AND-CONDITIONS-FOR-AUSNZ-ONLY_20240802.pdf","Yes")</f>
        <v>Yes</v>
      </c>
      <c r="U16" s="2" t="str">
        <f>HYPERLINK("https://www.solarquotes.com.au/inverters/solis-(ningbo-ginlong)-review.html","Here")</f>
        <v>Here</v>
      </c>
    </row>
    <row r="17" spans="1:52">
      <c r="A17" s="1" t="s">
        <v>169</v>
      </c>
      <c r="B17" s="1" t="s">
        <v>170</v>
      </c>
      <c r="C17" s="1" t="s">
        <v>171</v>
      </c>
      <c r="D17" s="1" t="s">
        <v>109</v>
      </c>
      <c r="E17" s="1" t="s">
        <v>172</v>
      </c>
      <c r="F17" s="1" t="s">
        <v>173</v>
      </c>
      <c r="G17" s="1" t="s">
        <v>174</v>
      </c>
      <c r="H17" s="1" t="s">
        <v>175</v>
      </c>
      <c r="I17" s="1" t="s">
        <v>30</v>
      </c>
      <c r="J17" s="1" t="s">
        <v>31</v>
      </c>
      <c r="K17" s="1" t="s">
        <v>176</v>
      </c>
      <c r="L17" s="1" t="s">
        <v>177</v>
      </c>
      <c r="M17" s="1" t="s">
        <v>178</v>
      </c>
      <c r="N17" s="1" t="s">
        <v>90</v>
      </c>
      <c r="O17" s="1" t="s">
        <v>103</v>
      </c>
      <c r="P17" s="1" t="s">
        <v>35</v>
      </c>
      <c r="Q17" s="1" t="s">
        <v>179</v>
      </c>
      <c r="R17" s="1" t="s">
        <v>180</v>
      </c>
      <c r="S17" s="2" t="str">
        <f>HYPERLINK("https://www.solarquotes.com.au/wp-content/uploads/2025/03/Datasheet-Sigen-Energy-Controller-AU-1.pdf","Yes")</f>
        <v>Yes</v>
      </c>
      <c r="T17" s="2" t="str">
        <f>HYPERLINK("https://www.solarquotes.com.au/wp-content/uploads/2025/03/SigenStor-Warranty-Australia-New-Zealand-1.pdf","Yes")</f>
        <v>Yes</v>
      </c>
      <c r="U17" s="2" t="str">
        <f>HYPERLINK("https://www.solarquotes.com.au/inverters/sigenergy-review.html","Here")</f>
        <v>Here</v>
      </c>
    </row>
    <row r="18" spans="1:52">
      <c r="A18" s="1" t="s">
        <v>181</v>
      </c>
      <c r="B18" s="1" t="s">
        <v>182</v>
      </c>
      <c r="C18" s="1" t="s">
        <v>183</v>
      </c>
      <c r="D18" s="1" t="s">
        <v>184</v>
      </c>
      <c r="E18" s="1" t="s">
        <v>185</v>
      </c>
      <c r="F18" s="1" t="s">
        <v>186</v>
      </c>
      <c r="G18" s="1" t="s">
        <v>187</v>
      </c>
      <c r="H18" s="1" t="s">
        <v>188</v>
      </c>
      <c r="I18" s="1" t="s">
        <v>56</v>
      </c>
      <c r="J18" s="1" t="s">
        <v>44</v>
      </c>
      <c r="K18" s="1" t="s">
        <v>176</v>
      </c>
      <c r="L18" s="1" t="s">
        <v>177</v>
      </c>
      <c r="M18" s="1" t="s">
        <v>178</v>
      </c>
      <c r="N18" s="1" t="s">
        <v>90</v>
      </c>
      <c r="O18" s="1" t="s">
        <v>103</v>
      </c>
      <c r="P18" s="1" t="s">
        <v>35</v>
      </c>
      <c r="Q18" s="1" t="s">
        <v>59</v>
      </c>
      <c r="R18" s="1" t="s">
        <v>180</v>
      </c>
      <c r="S18" s="2" t="str">
        <f>HYPERLINK("https://www.solarquotes.com.au/wp-content/uploads/2025/03/Datasheet-Sigen-Energy-Controller-AU-1.pdf","Yes")</f>
        <v>Yes</v>
      </c>
      <c r="T18" s="2" t="str">
        <f>HYPERLINK("https://www.solarquotes.com.au/wp-content/uploads/2025/03/SigenStor-Warranty-Australia-New-Zealand-1.pdf","Yes")</f>
        <v>Yes</v>
      </c>
      <c r="U18" s="2" t="str">
        <f>HYPERLINK("https://www.solarquotes.com.au/inverters/sigenergy-review.html","Here")</f>
        <v>Here</v>
      </c>
    </row>
    <row r="19" spans="1:52">
      <c r="A19" s="1" t="s">
        <v>189</v>
      </c>
      <c r="B19" s="1" t="s">
        <v>190</v>
      </c>
      <c r="C19" s="1" t="s">
        <v>191</v>
      </c>
      <c r="D19" s="1" t="s">
        <v>192</v>
      </c>
      <c r="E19" s="1" t="s">
        <v>193</v>
      </c>
      <c r="F19" s="1" t="s">
        <v>134</v>
      </c>
      <c r="G19" s="1" t="s">
        <v>194</v>
      </c>
      <c r="H19" s="1" t="s">
        <v>136</v>
      </c>
      <c r="I19" s="1" t="s">
        <v>30</v>
      </c>
      <c r="J19" s="1" t="s">
        <v>137</v>
      </c>
      <c r="K19" s="1" t="s">
        <v>195</v>
      </c>
      <c r="L19" s="1" t="s">
        <v>196</v>
      </c>
      <c r="M19" s="1" t="s">
        <v>197</v>
      </c>
      <c r="N19" s="1" t="s">
        <v>198</v>
      </c>
      <c r="O19" s="1" t="s">
        <v>103</v>
      </c>
      <c r="P19" s="1" t="s">
        <v>35</v>
      </c>
      <c r="Q19" s="1" t="s">
        <v>91</v>
      </c>
      <c r="R19" s="1" t="s">
        <v>199</v>
      </c>
      <c r="S19" s="2" t="str">
        <f>HYPERLINK("https://www.solarquotes.com.au/wp-content/uploads/2023/11/inverter-istore-1ph_2024-FEB24.pdf","Yes")</f>
        <v>Yes</v>
      </c>
      <c r="T19" s="2" t="str">
        <f>HYPERLINK("https://www.solarquotes.com.au/wp-content/uploads/2024/08/pv-products-warranty-March2026.pdf","Yes")</f>
        <v>Yes</v>
      </c>
      <c r="U19" s="2" t="str">
        <f>HYPERLINK("https://www.solarquotes.com.au/inverters/istore-review.html","Here")</f>
        <v>Here</v>
      </c>
    </row>
    <row r="20" spans="1:52">
      <c r="A20" s="1" t="s">
        <v>200</v>
      </c>
      <c r="B20" s="1" t="s">
        <v>201</v>
      </c>
      <c r="C20" s="1" t="s">
        <v>202</v>
      </c>
      <c r="D20" s="1" t="s">
        <v>132</v>
      </c>
      <c r="E20" s="1" t="s">
        <v>193</v>
      </c>
      <c r="F20" s="1" t="s">
        <v>134</v>
      </c>
      <c r="G20" s="1" t="s">
        <v>203</v>
      </c>
      <c r="H20" s="1" t="s">
        <v>204</v>
      </c>
      <c r="I20" s="1" t="s">
        <v>56</v>
      </c>
      <c r="J20" s="1" t="s">
        <v>137</v>
      </c>
      <c r="K20" s="1" t="s">
        <v>195</v>
      </c>
      <c r="L20" s="1" t="s">
        <v>196</v>
      </c>
      <c r="M20" s="1" t="s">
        <v>205</v>
      </c>
      <c r="N20" s="1" t="s">
        <v>206</v>
      </c>
      <c r="O20" s="1" t="s">
        <v>103</v>
      </c>
      <c r="P20" s="1" t="s">
        <v>35</v>
      </c>
      <c r="Q20" s="1" t="s">
        <v>91</v>
      </c>
      <c r="R20" s="1" t="s">
        <v>92</v>
      </c>
      <c r="S20" s="2" t="str">
        <f>HYPERLINK("https://www.solarquotes.com.au/wp-content/uploads/2024/08/pv-products-warranty-March2026.pdf","Yes")</f>
        <v>Yes</v>
      </c>
      <c r="T20" s="2" t="str">
        <f>HYPERLINK("https://www.solarquotes.com.au/wp-content/uploads/2024/08/inverter-istore-3ph-spec-sheet-March25.pdf","Yes")</f>
        <v>Yes</v>
      </c>
      <c r="U20" s="2" t="str">
        <f>HYPERLINK("https://www.solarquotes.com.au/inverters/istore-review.html","Here")</f>
        <v>Here</v>
      </c>
    </row>
    <row r="21" spans="1:52">
      <c r="A21" s="1" t="s">
        <v>207</v>
      </c>
      <c r="B21" s="1" t="s">
        <v>208</v>
      </c>
      <c r="C21" s="1" t="s">
        <v>209</v>
      </c>
      <c r="D21" s="1" t="s">
        <v>210</v>
      </c>
      <c r="E21" s="1" t="s">
        <v>211</v>
      </c>
      <c r="F21" s="1" t="s">
        <v>27</v>
      </c>
      <c r="G21" s="1" t="s">
        <v>212</v>
      </c>
      <c r="H21" s="1" t="s">
        <v>213</v>
      </c>
      <c r="I21" s="1" t="s">
        <v>56</v>
      </c>
      <c r="J21" s="1" t="s">
        <v>44</v>
      </c>
      <c r="K21" s="1" t="s">
        <v>195</v>
      </c>
      <c r="L21" s="1" t="s">
        <v>196</v>
      </c>
      <c r="M21" s="1" t="s">
        <v>197</v>
      </c>
      <c r="N21" s="1" t="s">
        <v>90</v>
      </c>
      <c r="O21" s="1" t="s">
        <v>103</v>
      </c>
      <c r="P21" s="1" t="s">
        <v>35</v>
      </c>
      <c r="Q21" s="1" t="s">
        <v>59</v>
      </c>
      <c r="R21" s="1" t="s">
        <v>199</v>
      </c>
      <c r="S21" s="2" t="str">
        <f>HYPERLINK("https://www.solarquotes.com.au/wp-content/uploads/2024/08/inverter-istore-3ph-spec-sheet-March25.pdf","Yes")</f>
        <v>Yes</v>
      </c>
      <c r="T21" s="2" t="str">
        <f>HYPERLINK("https://www.solarquotes.com.au/wp-content/uploads/2024/08/pv-products-warranty-March2026.pdf","Yes")</f>
        <v>Yes</v>
      </c>
      <c r="U21" s="2" t="str">
        <f>HYPERLINK("https://www.solarquotes.com.au/inverters/istore-review.html","Here")</f>
        <v>Here</v>
      </c>
    </row>
    <row r="22" spans="1:52">
      <c r="A22" s="1" t="s">
        <v>214</v>
      </c>
      <c r="B22" s="1" t="s">
        <v>215</v>
      </c>
      <c r="C22" s="1" t="s">
        <v>216</v>
      </c>
      <c r="D22" s="1" t="s">
        <v>217</v>
      </c>
      <c r="E22" s="1" t="s">
        <v>218</v>
      </c>
      <c r="F22" s="1">
        <v>3</v>
      </c>
      <c r="G22" s="1" t="s">
        <v>219</v>
      </c>
      <c r="H22" s="1" t="s">
        <v>220</v>
      </c>
      <c r="I22" s="1" t="s">
        <v>30</v>
      </c>
      <c r="J22" s="1" t="s">
        <v>44</v>
      </c>
      <c r="K22" s="1" t="s">
        <v>195</v>
      </c>
      <c r="L22" s="1" t="s">
        <v>196</v>
      </c>
      <c r="M22" s="1" t="s">
        <v>205</v>
      </c>
      <c r="N22" s="1" t="s">
        <v>90</v>
      </c>
      <c r="O22" s="1" t="s">
        <v>103</v>
      </c>
      <c r="P22" s="1" t="s">
        <v>35</v>
      </c>
      <c r="Q22" s="1" t="s">
        <v>59</v>
      </c>
      <c r="R22" s="1" t="s">
        <v>155</v>
      </c>
      <c r="S22" s="2" t="str">
        <f>HYPERLINK("https://www.solarquotes.com.au/wp-content/uploads/2024/11/inverter-istore-10-15-25-3p-June2025.pdf","Yes")</f>
        <v>Yes</v>
      </c>
      <c r="T22" s="2" t="str">
        <f>HYPERLINK("https://www.solarquotes.com.au/wp-content/uploads/2024/08/pv-products-warranty-March2026.pdf","Yes")</f>
        <v>Yes</v>
      </c>
      <c r="U22" s="2" t="str">
        <f>HYPERLINK("https://www.solarquotes.com.au/inverters/istore-review.html","Here")</f>
        <v>Here</v>
      </c>
    </row>
    <row r="23" spans="1:52">
      <c r="A23" s="1" t="s">
        <v>221</v>
      </c>
      <c r="B23" s="1" t="s">
        <v>222</v>
      </c>
      <c r="C23" s="1" t="s">
        <v>223</v>
      </c>
      <c r="D23" s="1" t="s">
        <v>224</v>
      </c>
      <c r="E23" s="1" t="s">
        <v>225</v>
      </c>
      <c r="F23" s="1" t="s">
        <v>88</v>
      </c>
      <c r="G23" s="1" t="s">
        <v>226</v>
      </c>
      <c r="H23" s="1" t="s">
        <v>227</v>
      </c>
      <c r="I23" s="1" t="s">
        <v>88</v>
      </c>
      <c r="J23" s="1" t="s">
        <v>228</v>
      </c>
      <c r="K23" s="1" t="s">
        <v>229</v>
      </c>
      <c r="L23" s="1" t="s">
        <v>230</v>
      </c>
      <c r="M23" s="1" t="s">
        <v>231</v>
      </c>
      <c r="N23" s="1" t="s">
        <v>232</v>
      </c>
      <c r="O23" s="1" t="s">
        <v>103</v>
      </c>
      <c r="P23" s="1" t="s">
        <v>88</v>
      </c>
      <c r="Q23" s="1" t="s">
        <v>91</v>
      </c>
      <c r="R23" s="1" t="s">
        <v>88</v>
      </c>
      <c r="S23" s="2" t="str">
        <f>HYPERLINK("https://www.solarquotes.com.au/wp-content/uploads/2023/06/dsh-00004-en-au-iq8ac-hc-72-m-int-datasheet.pdf","Yes")</f>
        <v>Yes</v>
      </c>
      <c r="T23" s="2" t="str">
        <f>HYPERLINK("https://www.solarquotes.com.au/wp-content/uploads/2023/06/LGL-00031-v4.0-2025-30-September-Enphase-IQ-Microinverter-Limited-Warranty-AUS-NZ_1.pdf","Yes")</f>
        <v>Yes</v>
      </c>
      <c r="U23" s="2" t="str">
        <f>HYPERLINK("https://www.solarquotes.com.au/inverters/enphase-review.html","Here")</f>
        <v>Here</v>
      </c>
    </row>
    <row r="24" spans="1:52">
      <c r="A24" s="1" t="s">
        <v>233</v>
      </c>
      <c r="B24" s="1" t="s">
        <v>234</v>
      </c>
      <c r="C24" s="1" t="s">
        <v>235</v>
      </c>
      <c r="D24" s="1" t="s">
        <v>236</v>
      </c>
      <c r="E24" s="1" t="s">
        <v>237</v>
      </c>
      <c r="F24" s="1" t="s">
        <v>88</v>
      </c>
      <c r="G24" s="1" t="s">
        <v>226</v>
      </c>
      <c r="H24" s="1" t="s">
        <v>227</v>
      </c>
      <c r="I24" s="1" t="s">
        <v>88</v>
      </c>
      <c r="J24" s="1" t="s">
        <v>228</v>
      </c>
      <c r="K24" s="1" t="s">
        <v>229</v>
      </c>
      <c r="L24" s="1" t="s">
        <v>230</v>
      </c>
      <c r="M24" s="1" t="s">
        <v>231</v>
      </c>
      <c r="N24" s="1" t="s">
        <v>232</v>
      </c>
      <c r="O24" s="1" t="s">
        <v>103</v>
      </c>
      <c r="P24" s="1" t="s">
        <v>88</v>
      </c>
      <c r="Q24" s="1" t="s">
        <v>91</v>
      </c>
      <c r="S24" s="2" t="str">
        <f>HYPERLINK("https://www.solarquotes.com.au/wp-content/uploads/2023/06/dsh-00004-en-au-iq8ac-hc-72-m-int-datasheet.pdf","Yes")</f>
        <v>Yes</v>
      </c>
      <c r="T24" s="2" t="str">
        <f>HYPERLINK("https://www.solarquotes.com.au/wp-content/uploads/2023/06/LGL-00031-v4.0-2025-30-September-Enphase-IQ-Microinverter-Limited-Warranty-AUS-NZ_1.pdf","Yes")</f>
        <v>Yes</v>
      </c>
      <c r="U24" s="2" t="str">
        <f>HYPERLINK("https://www.solarquotes.com.au/inverters/enphase-review.html","Here")</f>
        <v>Here</v>
      </c>
    </row>
    <row r="25" spans="1:52">
      <c r="A25" s="1" t="s">
        <v>238</v>
      </c>
      <c r="B25" s="1" t="s">
        <v>239</v>
      </c>
      <c r="C25" s="1" t="s">
        <v>240</v>
      </c>
      <c r="D25" s="1" t="s">
        <v>241</v>
      </c>
      <c r="E25" s="1" t="s">
        <v>242</v>
      </c>
      <c r="F25" s="1" t="s">
        <v>88</v>
      </c>
      <c r="G25" s="1" t="s">
        <v>243</v>
      </c>
      <c r="H25" s="1" t="s">
        <v>227</v>
      </c>
      <c r="I25" s="1" t="s">
        <v>88</v>
      </c>
      <c r="J25" s="1" t="s">
        <v>228</v>
      </c>
      <c r="K25" s="1" t="s">
        <v>244</v>
      </c>
      <c r="L25" s="1" t="s">
        <v>245</v>
      </c>
      <c r="M25" s="1" t="s">
        <v>231</v>
      </c>
      <c r="N25" s="1" t="s">
        <v>232</v>
      </c>
      <c r="O25" s="1" t="s">
        <v>103</v>
      </c>
      <c r="P25" s="1" t="s">
        <v>88</v>
      </c>
      <c r="Q25" s="1" t="s">
        <v>91</v>
      </c>
      <c r="R25" s="1" t="s">
        <v>47</v>
      </c>
      <c r="S25" s="2" t="str">
        <f>HYPERLINK("https://www.solarquotes.com.au/wp-content/uploads/2026/11/dsh-00859-en-au-iq9n-microinverters_2.pdf","Yes")</f>
        <v>Yes</v>
      </c>
      <c r="T25" s="2" t="str">
        <f>HYPERLINK("https://www.solarquotes.com.au/wp-content/uploads/2023/06/LGL-00031-v4.0-2025-30-September-Enphase-IQ-Microinverter-Limited-Warranty-AUS-NZ_1.pdf","Yes")</f>
        <v>Yes</v>
      </c>
      <c r="U25" s="2" t="str">
        <f>HYPERLINK("https://www.solarquotes.com.au/inverters/enphase-review.html","Here")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S3" r:id="rId_hyperlink_2" tooltip="Yes" display="Yes"/>
    <hyperlink ref="T3" r:id="rId_hyperlink_3" tooltip="Yes" display="Yes"/>
    <hyperlink ref="U3" r:id="rId_hyperlink_4" tooltip="Here" display="Here"/>
    <hyperlink ref="S4" r:id="rId_hyperlink_5" tooltip="Yes" display="Yes"/>
    <hyperlink ref="T4" r:id="rId_hyperlink_6" tooltip="Yes" display="Yes"/>
    <hyperlink ref="U4" r:id="rId_hyperlink_7" tooltip="Here" display="Here"/>
    <hyperlink ref="S5" r:id="rId_hyperlink_8" tooltip="Yes" display="Yes"/>
    <hyperlink ref="T5" r:id="rId_hyperlink_9" tooltip="Yes" display="Yes"/>
    <hyperlink ref="U5" r:id="rId_hyperlink_10" tooltip="Here" display="Here"/>
    <hyperlink ref="S6" r:id="rId_hyperlink_11" tooltip="Yes" display="Yes"/>
    <hyperlink ref="T6" r:id="rId_hyperlink_12" tooltip="Yes" display="Yes"/>
    <hyperlink ref="U6" r:id="rId_hyperlink_13" tooltip="Here" display="Here"/>
    <hyperlink ref="S7" r:id="rId_hyperlink_14" tooltip="Yes" display="Yes"/>
    <hyperlink ref="T7" r:id="rId_hyperlink_15" tooltip="Yes" display="Yes"/>
    <hyperlink ref="U7" r:id="rId_hyperlink_16" tooltip="Here" display="Here"/>
    <hyperlink ref="S8" r:id="rId_hyperlink_17" tooltip="Yes" display="Yes"/>
    <hyperlink ref="T8" r:id="rId_hyperlink_18" tooltip="Yes" display="Yes"/>
    <hyperlink ref="U8" r:id="rId_hyperlink_19" tooltip="Here" display="Here"/>
    <hyperlink ref="S9" r:id="rId_hyperlink_20" tooltip="Yes" display="Yes"/>
    <hyperlink ref="T9" r:id="rId_hyperlink_21" tooltip="Yes" display="Yes"/>
    <hyperlink ref="U9" r:id="rId_hyperlink_22" tooltip="Here" display="Here"/>
    <hyperlink ref="S10" r:id="rId_hyperlink_23" tooltip="Yes" display="Yes"/>
    <hyperlink ref="T10" r:id="rId_hyperlink_24" tooltip="Yes" display="Yes"/>
    <hyperlink ref="U10" r:id="rId_hyperlink_25" tooltip="Here" display="Here"/>
    <hyperlink ref="S11" r:id="rId_hyperlink_26" tooltip="Yes" display="Yes"/>
    <hyperlink ref="T11" r:id="rId_hyperlink_27" tooltip="Yes" display="Yes"/>
    <hyperlink ref="U11" r:id="rId_hyperlink_28" tooltip="Here" display="Here"/>
    <hyperlink ref="S12" r:id="rId_hyperlink_29" tooltip="Yes" display="Yes"/>
    <hyperlink ref="T12" r:id="rId_hyperlink_30" tooltip="Yes" display="Yes"/>
    <hyperlink ref="U12" r:id="rId_hyperlink_31" tooltip="Here" display="Here"/>
    <hyperlink ref="S13" r:id="rId_hyperlink_32" tooltip="Yes" display="Yes"/>
    <hyperlink ref="T13" r:id="rId_hyperlink_33" tooltip="Yes" display="Yes"/>
    <hyperlink ref="U13" r:id="rId_hyperlink_34" tooltip="Here" display="Here"/>
    <hyperlink ref="S14" r:id="rId_hyperlink_35" tooltip="Yes" display="Yes"/>
    <hyperlink ref="T14" r:id="rId_hyperlink_36" tooltip="Yes" display="Yes"/>
    <hyperlink ref="U14" r:id="rId_hyperlink_37" tooltip="Here" display="Here"/>
    <hyperlink ref="S15" r:id="rId_hyperlink_38" tooltip="Yes" display="Yes"/>
    <hyperlink ref="T15" r:id="rId_hyperlink_39" tooltip="Yes" display="Yes"/>
    <hyperlink ref="U15" r:id="rId_hyperlink_40" tooltip="Here" display="Here"/>
    <hyperlink ref="S16" r:id="rId_hyperlink_41" tooltip="Yes" display="Yes"/>
    <hyperlink ref="T16" r:id="rId_hyperlink_42" tooltip="Yes" display="Yes"/>
    <hyperlink ref="U16" r:id="rId_hyperlink_43" tooltip="Here" display="Here"/>
    <hyperlink ref="S17" r:id="rId_hyperlink_44" tooltip="Yes" display="Yes"/>
    <hyperlink ref="T17" r:id="rId_hyperlink_45" tooltip="Yes" display="Yes"/>
    <hyperlink ref="U17" r:id="rId_hyperlink_46" tooltip="Here" display="Here"/>
    <hyperlink ref="S18" r:id="rId_hyperlink_47" tooltip="Yes" display="Yes"/>
    <hyperlink ref="T18" r:id="rId_hyperlink_48" tooltip="Yes" display="Yes"/>
    <hyperlink ref="U18" r:id="rId_hyperlink_49" tooltip="Here" display="Here"/>
    <hyperlink ref="S19" r:id="rId_hyperlink_50" tooltip="Yes" display="Yes"/>
    <hyperlink ref="T19" r:id="rId_hyperlink_51" tooltip="Yes" display="Yes"/>
    <hyperlink ref="U19" r:id="rId_hyperlink_52" tooltip="Here" display="Here"/>
    <hyperlink ref="S20" r:id="rId_hyperlink_53" tooltip="Yes" display="Yes"/>
    <hyperlink ref="T20" r:id="rId_hyperlink_54" tooltip="Yes" display="Yes"/>
    <hyperlink ref="U20" r:id="rId_hyperlink_55" tooltip="Here" display="Here"/>
    <hyperlink ref="S21" r:id="rId_hyperlink_56" tooltip="Yes" display="Yes"/>
    <hyperlink ref="T21" r:id="rId_hyperlink_57" tooltip="Yes" display="Yes"/>
    <hyperlink ref="U21" r:id="rId_hyperlink_58" tooltip="Here" display="Here"/>
    <hyperlink ref="S22" r:id="rId_hyperlink_59" tooltip="Yes" display="Yes"/>
    <hyperlink ref="T22" r:id="rId_hyperlink_60" tooltip="Yes" display="Yes"/>
    <hyperlink ref="U22" r:id="rId_hyperlink_61" tooltip="Here" display="Here"/>
    <hyperlink ref="S23" r:id="rId_hyperlink_62" tooltip="Yes" display="Yes"/>
    <hyperlink ref="T23" r:id="rId_hyperlink_63" tooltip="Yes" display="Yes"/>
    <hyperlink ref="U23" r:id="rId_hyperlink_64" tooltip="Here" display="Here"/>
    <hyperlink ref="S24" r:id="rId_hyperlink_65" tooltip="Yes" display="Yes"/>
    <hyperlink ref="T24" r:id="rId_hyperlink_66" tooltip="Yes" display="Yes"/>
    <hyperlink ref="U24" r:id="rId_hyperlink_67" tooltip="Here" display="Here"/>
    <hyperlink ref="S25" r:id="rId_hyperlink_68" tooltip="Yes" display="Yes"/>
    <hyperlink ref="T25" r:id="rId_hyperlink_69" tooltip="Yes" display="Yes"/>
    <hyperlink ref="U25" r:id="rId_hyperlink_70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2026-11-07T15:13:23+00:00</dcterms:created>
  <dcterms:modified xsi:type="dcterms:W3CDTF">2026-11-07T15:13:23+00:00</dcterms:modified>
  <dc:title>Untitled Spreadsheet</dc:title>
  <dc:description/>
  <dc:subject/>
  <cp:keywords/>
  <cp:category/>
</cp:coreProperties>
</file>