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<sst xmlns="http://schemas.openxmlformats.org/spreadsheetml/2006/main" uniqueCount="205">
  <si>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Generated by SolarQuotes.com.au:</t>
  </si>
  <si>
    <t>Product Name</t>
  </si>
  <si>
    <t>Fronius GEN24 Primo</t>
  </si>
  <si>
    <t>Sungrow SGRS Series</t>
  </si>
  <si>
    <t>Sungrow SGRT Series</t>
  </si>
  <si>
    <t>GoodWe DNS G3 Series</t>
  </si>
  <si>
    <t>GoodWe SDT-G2 Series</t>
  </si>
  <si>
    <t>GoodWe MS G3 Series</t>
  </si>
  <si>
    <t>Solis S5 Series (Single phase) 5-6kW</t>
  </si>
  <si>
    <t>Solis S5 Series (Single phase) 7-10kW</t>
  </si>
  <si>
    <t>Solis S6 Series</t>
  </si>
  <si>
    <t>Sigenergy Energy Controller (single-phase)</t>
  </si>
  <si>
    <t>Sigenergy Energy Controller (three-phase)</t>
  </si>
  <si>
    <t>SolarEdge HD Wave Genesis (5-6kW)</t>
  </si>
  <si>
    <t>SolarEdge HD Wave Genesis (8.25-10kW)</t>
  </si>
  <si>
    <t>SolarEdge Three Phase</t>
  </si>
  <si>
    <t>iStore (Single phase, 5-6kW)</t>
  </si>
  <si>
    <t>iStore (Three phase, 5-6 kW)</t>
  </si>
  <si>
    <t>iStore (Three phase, 10-25 kW)</t>
  </si>
  <si>
    <t>iStore (Single phase, 10kW)</t>
  </si>
  <si>
    <t>Enphase IQ8AC</t>
  </si>
  <si>
    <t>Enphase IQ8HC</t>
  </si>
  <si>
    <t>Manufacturer Logo</t>
  </si>
  <si>
    <t>Product Image</t>
  </si>
  <si>
    <t>Choose model:</t>
  </si>
  <si>
    <t xml:space="preserve">Primo GEN24 5.0
Primo GEN24 6.0
Primo GEN24 8.0
Primo GEN24 10.0
</t>
  </si>
  <si>
    <t xml:space="preserve">SG5.0RS-ADA
SG8.0RS-ADA
SG10.0RS-ADA
</t>
  </si>
  <si>
    <t xml:space="preserve">SG5.0RT
SG6.0RT
SG7.0RT
SG8.0RT
SG10RT
SG12RT
SG15RT
</t>
  </si>
  <si>
    <t xml:space="preserve">GW3000-DNS-30
GW5000-DNS-30
GW6000-DNS-30
</t>
  </si>
  <si>
    <t xml:space="preserve">GW5K-DT
GW6K-DT
GW8K-DT
GW10KT-DT
GW12KT-DT
GW15KT-DT
</t>
  </si>
  <si>
    <t xml:space="preserve">GW5000-MS-30
GW6000-MS-30
GW8500-MS-30
GW9900-MS-30
</t>
  </si>
  <si>
    <t xml:space="preserve">S5-GR1P5K
S5-GR1P6K
</t>
  </si>
  <si>
    <t xml:space="preserve">S5-GR1P7K
S5-GR1P8K
S5-GR1P9K
S5-GR1P10K
</t>
  </si>
  <si>
    <t xml:space="preserve">S6-GR1P7K2
S6-GR1P8K2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</si>
  <si>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</si>
  <si>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</si>
  <si>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SE5000H
SE6000H
</t>
  </si>
  <si>
    <t xml:space="preserve">SE8250H
SE10000H
</t>
  </si>
  <si>
    <t xml:space="preserve">SE5K-AUB
SE8.25K-AUB
SE10K-AUB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</si>
  <si>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</si>
  <si>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</si>
  <si>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</si>
  <si>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</si>
  <si>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IQ8AC-72-M-INT
</t>
  </si>
  <si>
    <t xml:space="preserve">IQ8HC-72-M-INT
</t>
  </si>
  <si>
    <t>Price (Approx. AUD price RRP inc. GST)</t>
  </si>
  <si>
    <t>$2300
$2700
$3,000
$3600</t>
  </si>
  <si>
    <t>$1700
$2200
$2300</t>
  </si>
  <si>
    <t>$1780
$1850
$1950
$2100
$2250
$2500
$2600</t>
  </si>
  <si>
    <t>$880
$890
$990</t>
  </si>
  <si>
    <t>$1300
$1400
$1500
$1800
$1900
$2100</t>
  </si>
  <si>
    <t>$1100
$1200
$1300
$1430</t>
  </si>
  <si>
    <t>$900
$1000</t>
  </si>
  <si>
    <t>$1550
$1650
$1750
$1850</t>
  </si>
  <si>
    <t>$1650
$1850</t>
  </si>
  <si>
    <t>$1770
$1920
$3270
$3500</t>
  </si>
  <si>
    <t>$3000
$3500
$4600</t>
  </si>
  <si>
    <t>$1,300
$1,500</t>
  </si>
  <si>
    <t>$1,500
$1,600</t>
  </si>
  <si>
    <t>$2,500
$2,800
$3,100</t>
  </si>
  <si>
    <t>$1,700
$1,900</t>
  </si>
  <si>
    <t>$2,000
$2,200</t>
  </si>
  <si>
    <t>$2,600
$3,000
$3,600</t>
  </si>
  <si>
    <t>$2,300</t>
  </si>
  <si>
    <t>$210</t>
  </si>
  <si>
    <t>$230</t>
  </si>
  <si>
    <t>Nominal AC Power (Inverter size)</t>
  </si>
  <si>
    <t>5000W
6000W
8000 W
10000 W</t>
  </si>
  <si>
    <t>4999 W
8000 W
10000 W</t>
  </si>
  <si>
    <t>5000 W
6000 W
7000 W
8000 W
10000 W
12000 W
15000 W</t>
  </si>
  <si>
    <t>3000 W
5000 W
6000 W</t>
  </si>
  <si>
    <t>5000 W
6000 W
8000 W
10000 W
12000 W
15000 W</t>
  </si>
  <si>
    <t>5000 W
6000 W
8500 W
9999 W</t>
  </si>
  <si>
    <t>5000 W
6000 W</t>
  </si>
  <si>
    <t>7000 W
8000 W
9000 W
10000 W</t>
  </si>
  <si>
    <t>7000 W
8000 W</t>
  </si>
  <si>
    <t>5000 W
6000 W
8000 W
10000 W</t>
  </si>
  <si>
    <t>5000 W
10000 W
15000 W</t>
  </si>
  <si>
    <t>8250 W
10000 W</t>
  </si>
  <si>
    <t>5000 W
8250 W
10000 W</t>
  </si>
  <si>
    <t>5000W
6000W</t>
  </si>
  <si>
    <t>9,999 W
15,000 W
25,000 W</t>
  </si>
  <si>
    <t>10000W</t>
  </si>
  <si>
    <t>360W</t>
  </si>
  <si>
    <t>380W</t>
  </si>
  <si>
    <t>Average efficiency</t>
  </si>
  <si>
    <t>97.6%
97.6%
97.3%
97.3%</t>
  </si>
  <si>
    <t>97.8%
97.8%
97.8%</t>
  </si>
  <si>
    <t>98.40%
98.40%
98.40%
98.50%
98.50%
98.50%
98.50%</t>
  </si>
  <si>
    <t>97.9%
97.9%
97.9%</t>
  </si>
  <si>
    <t>98.2%
98.2%
98.2%
98.3%
98.3%
98.3%</t>
  </si>
  <si>
    <t>97.7%
97.7%
97.7%
97.7%</t>
  </si>
  <si>
    <t>97.6%
97.6%</t>
  </si>
  <si>
    <t>98.0%
98.0%
98.0%
98.0%</t>
  </si>
  <si>
    <t>97.7%
97.7%</t>
  </si>
  <si>
    <t>98.0%
98.0%
98.0%</t>
  </si>
  <si>
    <t>99.2%
99.2%</t>
  </si>
  <si>
    <t>98.4%
98.4%</t>
  </si>
  <si>
    <t>98.4%
98.4%
98.4%</t>
  </si>
  <si>
    <t>98.4%</t>
  </si>
  <si>
    <t>97.3 %</t>
  </si>
  <si>
    <t>97.4 %</t>
  </si>
  <si>
    <t># of MPPT’s</t>
  </si>
  <si>
    <t>2
2
2
2</t>
  </si>
  <si>
    <t>3
3
3</t>
  </si>
  <si>
    <t>2
2
2
2
2
2
2</t>
  </si>
  <si>
    <t>2
2
2</t>
  </si>
  <si>
    <t>2
2
2
2
2
2</t>
  </si>
  <si>
    <t>3
3
3
3</t>
  </si>
  <si>
    <t>2
2</t>
  </si>
  <si>
    <t>2
2
3
4</t>
  </si>
  <si>
    <t>2
4
3</t>
  </si>
  <si>
    <t>N/A (uses optimisers)
N/A (uses optimisers)</t>
  </si>
  <si>
    <t>N/A</t>
  </si>
  <si>
    <t>Dimensions</t>
  </si>
  <si>
    <t>530 x 474 x 165 mm
530 x 474 x 165 mm
595 x 529 x 180 mm
595 x 529 x 180 mm</t>
  </si>
  <si>
    <t>490 * 340 * 170 mm
490 * 340 * 170 mm
490 * 340 * 170 mm</t>
  </si>
  <si>
    <t>370 * 480 * 195 mm
370 * 480 * 195 mm
370 * 480 * 195 mm
370 * 480 * 195 mm
370 * 480 * 195 mm
370 * 480 * 195 mm
370 * 480 * 195 mm</t>
  </si>
  <si>
    <t>350 × 410 × 143 mm
350 × 410 × 143 mm
350 × 410 × 143 mm</t>
  </si>
  <si>
    <t>354 * 433 * 147 mm
354 * 433 * 147 mm
354 * 433 * 155 mm
354 * 433 * 155 mm
354 * 433 * 155 mm
354 * 433 * 155 mm</t>
  </si>
  <si>
    <t>441 × 507 × 210 mm
441 × 507 × 210 mm
441 × 507 × 210 mm
511 * 415 * 175 mm</t>
  </si>
  <si>
    <t>310 * 543 * 160 mm
310 * 543 * 160 mm</t>
  </si>
  <si>
    <t>333 * 579 * 253 mm
333 * 579 * 253 mm
333 * 579 * 253 mm
333 * 579 * 253 mm</t>
  </si>
  <si>
    <t>310 * 543 * 180 mm
310 * 543 * 180 mm</t>
  </si>
  <si>
    <t>700 x 300 x 260 mm
700 x 300 x 260 mm
700 x 300 x 260 mm
700 x 300 x 260 mm</t>
  </si>
  <si>
    <t>700 x 300 x 260 mm
700 x 300 x 260 mm
700 x 300 x 260 mm</t>
  </si>
  <si>
    <t>450 x 370 x 174 mm
450 x 370 x 174 mm</t>
  </si>
  <si>
    <t>540 x 370 x 185 mm
540 x 370 x 185 mm</t>
  </si>
  <si>
    <t>775 x 315 x 260 mm
775 x 315 x 260 mm
775 x 315 x 260 mm</t>
  </si>
  <si>
    <t>365 x 365 x 156 mm
365 x 365 x 156 mm</t>
  </si>
  <si>
    <t>546 x 460 x 228 mm
546 x 460 x 228 mm
546 x 460 x 228 mm</t>
  </si>
  <si>
    <t>425 x 376.5 x 150 mm</t>
  </si>
  <si>
    <t xml:space="preserve">212 mm x 175 mm x 30.2 mm </t>
  </si>
  <si>
    <t>Weight</t>
  </si>
  <si>
    <t>15.4 kg
15.4 kg
21 kg
21 kg</t>
  </si>
  <si>
    <t>19 kg
19 kg
19 kg</t>
  </si>
  <si>
    <t>18 kg
18 kg
18 kg
18 kg
18 kg
18 kg
21 kg</t>
  </si>
  <si>
    <t>12.8 kg
13 kg
12.8 kg</t>
  </si>
  <si>
    <t>15 kg
15 kg
16 kg
16 kg
18 kg
18 kg</t>
  </si>
  <si>
    <t>19 kg
19 kg
19 kg
19 kg</t>
  </si>
  <si>
    <t>12 kg
12 kg</t>
  </si>
  <si>
    <t>18.5 kg
18.5 kg
18.5 kg
18.5 kg</t>
  </si>
  <si>
    <t>13 kg
13 kg</t>
  </si>
  <si>
    <t>18 kg
18 kg
36 kg
36 kg</t>
  </si>
  <si>
    <t>36 kg
36 kg
36 kg</t>
  </si>
  <si>
    <t>11.4 kg
11.9 kg</t>
  </si>
  <si>
    <t>17.6 kg
17.6 kg</t>
  </si>
  <si>
    <t>30 kg
30 kg
30 kg</t>
  </si>
  <si>
    <t>21 kg
21 kg
21 kg</t>
  </si>
  <si>
    <t>15 kg</t>
  </si>
  <si>
    <t>1.1 kg</t>
  </si>
  <si>
    <t>Single phase or three phase?</t>
  </si>
  <si>
    <t>Single phase</t>
  </si>
  <si>
    <t>Three phase</t>
  </si>
  <si>
    <t>IP Rating</t>
  </si>
  <si>
    <t>IP 65</t>
  </si>
  <si>
    <t>IP65</t>
  </si>
  <si>
    <t>IP 66</t>
  </si>
  <si>
    <t>IP 67</t>
  </si>
  <si>
    <t>Ambient temperature range</t>
  </si>
  <si>
    <t>-40°C - +60°C</t>
  </si>
  <si>
    <t xml:space="preserve">-25 ℃ to 60 ℃ </t>
  </si>
  <si>
    <t>-25 ~ +60 deg C</t>
  </si>
  <si>
    <t>-30 ~ +60 deg C</t>
  </si>
  <si>
    <t>-25 ~ +60°C</t>
  </si>
  <si>
    <t>-30 - +60°C</t>
  </si>
  <si>
    <t>-40ºC to +60ºC</t>
  </si>
  <si>
    <t>-40ºC to +65ºC</t>
  </si>
  <si>
    <t>-25°C to 60°C</t>
  </si>
  <si>
    <t>Standby consumption</t>
  </si>
  <si>
    <t>&lt; 10 W</t>
  </si>
  <si>
    <t>&lt; 3 W</t>
  </si>
  <si>
    <t>&lt; 2.5W</t>
  </si>
  <si>
    <t>Network connection</t>
  </si>
  <si>
    <t>Fronius Solar.web, Modbus TCP SunSpec, Fronius Solar API (JSON)</t>
  </si>
  <si>
    <t>WLAN, Ethernet, RS485, DI, DO</t>
  </si>
  <si>
    <t>RS485, WiFi, LAN</t>
  </si>
  <si>
    <t>RS485, Optional: Wi-Fi, GPRS</t>
  </si>
  <si>
    <t>WLAN / Fast Ethernet / RS485 / Sigen CommMod (4G/3G/2G)</t>
  </si>
  <si>
    <t>RS485, Ethernet, Wi-Fi</t>
  </si>
  <si>
    <t>2 x RS485, Ethernet, Wi-Fi(2), ZigBee for Smart Energy (optional)</t>
  </si>
  <si>
    <t>RS485; WLAN/Ethernet via Smart Dongle-WLAN-FE; 4G / 3G / 2G via Smart Dongle-4G (Optional)</t>
  </si>
  <si>
    <t>Power Line Communication (PLC)</t>
  </si>
  <si>
    <t>Warranty</t>
  </si>
  <si>
    <t>5 + 5 years</t>
  </si>
  <si>
    <t>10 years</t>
  </si>
  <si>
    <t>12 years</t>
  </si>
  <si>
    <t>10 years (+2 years parts warranty for units installed up to July 2025)</t>
  </si>
  <si>
    <t>25 years</t>
  </si>
  <si>
    <t>Screen?</t>
  </si>
  <si>
    <t>No</t>
  </si>
  <si>
    <t>Yes</t>
  </si>
  <si>
    <t>Built in DC isolator?</t>
  </si>
  <si>
    <t>TBD</t>
  </si>
  <si>
    <t>Cooling (passive/fan)</t>
  </si>
  <si>
    <t>Fan</t>
  </si>
  <si>
    <t>Passive</t>
  </si>
  <si>
    <t>Passive (Fan on 15kW model)</t>
  </si>
  <si>
    <t>Passive up to 6kW, fan from 6-15kW</t>
  </si>
  <si>
    <t>Noise (db)</t>
  </si>
  <si>
    <t>&lt; 30 dB</t>
  </si>
  <si>
    <t>&lt; 35 dB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</si>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</sst>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ronius-logo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goodwe-logo4.png"/><Relationship Id="rId5" Type="http://schemas.openxmlformats.org/officeDocument/2006/relationships/image" Target="../media/goodwe-logo5.png"/><Relationship Id="rId6" Type="http://schemas.openxmlformats.org/officeDocument/2006/relationships/image" Target="../media/goodwe-logo6.png"/><Relationship Id="rId7" Type="http://schemas.openxmlformats.org/officeDocument/2006/relationships/image" Target="../media/solis-logo7.png"/><Relationship Id="rId8" Type="http://schemas.openxmlformats.org/officeDocument/2006/relationships/image" Target="../media/solis-logo8.png"/><Relationship Id="rId9" Type="http://schemas.openxmlformats.org/officeDocument/2006/relationships/image" Target="../media/solis-logo9.png"/><Relationship Id="rId10" Type="http://schemas.openxmlformats.org/officeDocument/2006/relationships/image" Target="../media/sigenergy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olaredge-logo12.png"/><Relationship Id="rId13" Type="http://schemas.openxmlformats.org/officeDocument/2006/relationships/image" Target="../media/solaredge-logo13.png"/><Relationship Id="rId14" Type="http://schemas.openxmlformats.org/officeDocument/2006/relationships/image" Target="../media/solaredge-logo14.png"/><Relationship Id="rId15" Type="http://schemas.openxmlformats.org/officeDocument/2006/relationships/image" Target="../media/istore-logo15.png"/><Relationship Id="rId16" Type="http://schemas.openxmlformats.org/officeDocument/2006/relationships/image" Target="../media/istor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enphase-logo19.png"/><Relationship Id="rId20" Type="http://schemas.openxmlformats.org/officeDocument/2006/relationships/image" Target="../media/enphase-logo20.png"/><Relationship Id="rId21" Type="http://schemas.openxmlformats.org/officeDocument/2006/relationships/image" Target="../media/Fronius-gen24-primo21.png"/><Relationship Id="rId22" Type="http://schemas.openxmlformats.org/officeDocument/2006/relationships/image" Target="../media/sungrow-SGRS22.png"/><Relationship Id="rId23" Type="http://schemas.openxmlformats.org/officeDocument/2006/relationships/image" Target="../media/sungrow-rt23.png"/><Relationship Id="rId24" Type="http://schemas.openxmlformats.org/officeDocument/2006/relationships/image" Target="../media/goodwe-dns-g324.png"/><Relationship Id="rId25" Type="http://schemas.openxmlformats.org/officeDocument/2006/relationships/image" Target="../media/goodwe-sdt-g225.png"/><Relationship Id="rId26" Type="http://schemas.openxmlformats.org/officeDocument/2006/relationships/image" Target="../media/Goodwe-ms-g326.png"/><Relationship Id="rId27" Type="http://schemas.openxmlformats.org/officeDocument/2006/relationships/image" Target="../media/solis-s527.png"/><Relationship Id="rId28" Type="http://schemas.openxmlformats.org/officeDocument/2006/relationships/image" Target="../media/solis-s528.png"/><Relationship Id="rId29" Type="http://schemas.openxmlformats.org/officeDocument/2006/relationships/image" Target="../media/solis-s6-singlephase29.png"/><Relationship Id="rId30" Type="http://schemas.openxmlformats.org/officeDocument/2006/relationships/image" Target="../media/sigenergy-EC30.png"/><Relationship Id="rId31" Type="http://schemas.openxmlformats.org/officeDocument/2006/relationships/image" Target="../media/sigenergy-EC31.png"/><Relationship Id="rId32" Type="http://schemas.openxmlformats.org/officeDocument/2006/relationships/image" Target="../media/solaredge-hd-wave32.png"/><Relationship Id="rId33" Type="http://schemas.openxmlformats.org/officeDocument/2006/relationships/image" Target="../media/solaredge-hd-wave33.png"/><Relationship Id="rId34" Type="http://schemas.openxmlformats.org/officeDocument/2006/relationships/image" Target="../media/SE3phase34.png"/><Relationship Id="rId35" Type="http://schemas.openxmlformats.org/officeDocument/2006/relationships/image" Target="../media/istore-1p35.png"/><Relationship Id="rId36" Type="http://schemas.openxmlformats.org/officeDocument/2006/relationships/image" Target="../media/istore-1p36.png"/><Relationship Id="rId37" Type="http://schemas.openxmlformats.org/officeDocument/2006/relationships/image" Target="../media/istore-3ph-lrg37.png"/><Relationship Id="rId38" Type="http://schemas.openxmlformats.org/officeDocument/2006/relationships/image" Target="../media/istore-1038.png"/><Relationship Id="rId39" Type="http://schemas.openxmlformats.org/officeDocument/2006/relationships/image" Target="../media/enphase-iq8ac39.png"/><Relationship Id="rId40" Type="http://schemas.openxmlformats.org/officeDocument/2006/relationships/image" Target="../media/enphase-iq8hc4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3/01/sungrow-sgrs.pdf" TargetMode="External"/><Relationship Id="rId_hyperlink_4" Type="http://schemas.openxmlformats.org/officeDocument/2006/relationships/hyperlink" Target="https://www.solarquotes.com.au/wp-content/uploads/2021/01/sungrow-sgRT.pdf" TargetMode="External"/><Relationship Id="rId_hyperlink_5" Type="http://schemas.openxmlformats.org/officeDocument/2006/relationships/hyperlink" Target="https://www.solarquotes.com.au/wp-content/uploads/2023/01/GW_DNS-G3_Datasheet-AU.pdf" TargetMode="External"/><Relationship Id="rId_hyperlink_6" Type="http://schemas.openxmlformats.org/officeDocument/2006/relationships/hyperlink" Target="https://www.solarquotes.com.au/wp-content/uploads/2021/01/goodwe-sdt-g2.pdf" TargetMode="External"/><Relationship Id="rId_hyperlink_7" Type="http://schemas.openxmlformats.org/officeDocument/2006/relationships/hyperlink" Target="https://www.solarquotes.com.au/wp-content/uploads/2021/01/GW_MS-G3_Datasheet-AU.pdf" TargetMode="External"/><Relationship Id="rId_hyperlink_8" Type="http://schemas.openxmlformats.org/officeDocument/2006/relationships/hyperlink" Target="https://www.solarquotes.com.au/wp-content/uploads/2023/01/S5-GR1P3-6K.pdf" TargetMode="External"/><Relationship Id="rId_hyperlink_9" Type="http://schemas.openxmlformats.org/officeDocument/2006/relationships/hyperlink" Target="https://www.solarquotes.com.au/wp-content/uploads/2023/01/Datasheet_S5-GR1P7-10K-AUS.pdf" TargetMode="External"/><Relationship Id="rId_hyperlink_10" Type="http://schemas.openxmlformats.org/officeDocument/2006/relationships/hyperlink" Target="https://www.solarquotes.com.au/wp-content/uploads/2023/06/Solis_datasheet_S6-GR1P7-8K2_AUS_V2.1_2023_04.pdf" TargetMode="External"/><Relationship Id="rId_hyperlink_11" Type="http://schemas.openxmlformats.org/officeDocument/2006/relationships/hyperlink" Target="https://www.solarquotes.com.au/wp-content/uploads/2025/03/Datasheet-SigenStor-EC-SP.pdf" TargetMode="External"/><Relationship Id="rId_hyperlink_12" Type="http://schemas.openxmlformats.org/officeDocument/2006/relationships/hyperlink" Target="https://www.solarquotes.com.au/wp-content/uploads/2025/03/Datasheet-SigenStor-EC-TP.pdf" TargetMode="External"/><Relationship Id="rId_hyperlink_13" Type="http://schemas.openxmlformats.org/officeDocument/2006/relationships/hyperlink" Target="https://www.solarquotes.com.au/wp-content/uploads/2021/01/solaredge-hdwave-genesis.pdf" TargetMode="External"/><Relationship Id="rId_hyperlink_14" Type="http://schemas.openxmlformats.org/officeDocument/2006/relationships/hyperlink" Target="https://www.solarquotes.com.au/wp-content/uploads/2021/01/solaredge-hdwave-genesis.pdf" TargetMode="External"/><Relationship Id="rId_hyperlink_15" Type="http://schemas.openxmlformats.org/officeDocument/2006/relationships/hyperlink" Target="https://www.solarquotes.com.au/wp-content/uploads/2021/01/solaredge-threephase.pdf" TargetMode="External"/><Relationship Id="rId_hyperlink_16" Type="http://schemas.openxmlformats.org/officeDocument/2006/relationships/hyperlink" Target="https://www.solarquotes.com.au/wp-content/uploads/2023/11/inverter-istore-1ph_2024-FEB24.pdf" TargetMode="External"/><Relationship Id="rId_hyperlink_17" Type="http://schemas.openxmlformats.org/officeDocument/2006/relationships/hyperlink" Target="https://www.solarquotes.com.au/wp-content/uploads/2020/11/inverter-istore-3ph-feb24-v2.1.pdf" TargetMode="External"/><Relationship Id="rId_hyperlink_18" Type="http://schemas.openxmlformats.org/officeDocument/2006/relationships/hyperlink" Target="https://www.solarquotes.com.au/wp-content/uploads/2024/11/inverter-istore-10-15-25-3p-Sept24.pdf" TargetMode="External"/><Relationship Id="rId_hyperlink_19" Type="http://schemas.openxmlformats.org/officeDocument/2006/relationships/hyperlink" Target="https://www.solarquotes.com.au/wp-content/uploads/2024/11/inverter-istore-10k-tech-specs.pdf" TargetMode="External"/><Relationship Id="rId_hyperlink_20" Type="http://schemas.openxmlformats.org/officeDocument/2006/relationships/hyperlink" Target="https://www.solarquotes.com.au/wp-content/uploads/2023/06/enphase-iq8-datasheet.pdf" TargetMode="External"/><Relationship Id="rId_hyperlink_21" Type="http://schemas.openxmlformats.org/officeDocument/2006/relationships/hyperlink" Target="https://www.solarquotes.com.au/wp-content/uploads/2023/06/enphase-iq8-datasheet.pdf" TargetMode="External"/><Relationship Id="rId_hyperlink_22" Type="http://schemas.openxmlformats.org/officeDocument/2006/relationships/hyperlink" Target="https://www.solarquotes.com.au/wp-content/uploads/2021/01/fronius-warranty-aus.pdf" TargetMode="External"/><Relationship Id="rId_hyperlink_23" Type="http://schemas.openxmlformats.org/officeDocument/2006/relationships/hyperlink" Target="https://www.solarquotes.com.au/wp-content/uploads/2023/01/sungrow-warranty-v3.pdf" TargetMode="External"/><Relationship Id="rId_hyperlink_24" Type="http://schemas.openxmlformats.org/officeDocument/2006/relationships/hyperlink" Target="https://www.solarquotes.com.au/wp-content/uploads/2021/01/sungrow-warranty-aus.pdf" TargetMode="External"/><Relationship Id="rId_hyperlink_25" Type="http://schemas.openxmlformats.org/officeDocument/2006/relationships/hyperlink" Target="https://www.solarquotes.com.au/wp-content/uploads/2023/01/GOODWE-Limited-Warranty-for-Inverter-System-AUNZ.pdf" TargetMode="External"/><Relationship Id="rId_hyperlink_26" Type="http://schemas.openxmlformats.org/officeDocument/2006/relationships/hyperlink" Target="https://www.solarquotes.com.au/wp-content/uploads/2021/01/goodwe-warranty-au.pdf" TargetMode="External"/><Relationship Id="rId_hyperlink_27" Type="http://schemas.openxmlformats.org/officeDocument/2006/relationships/hyperlink" Target="https://www.solarquotes.com.au/wp-content/uploads/2021/01/GOODWE-Limited-Warranty-for-Inverter-System-AUNZ-4.pdf" TargetMode="External"/><Relationship Id="rId_hyperlink_28" Type="http://schemas.openxmlformats.org/officeDocument/2006/relationships/hyperlink" Target="https://www.solarquotes.com.au/wp-content/uploads/2023/01/WARRANTY-TERMS-AND-CONDITIONS-FOR-AUSNZ-ONLY_20240802.pdf" TargetMode="External"/><Relationship Id="rId_hyperlink_29" Type="http://schemas.openxmlformats.org/officeDocument/2006/relationships/hyperlink" Target="https://www.solarquotes.com.au/wp-content/uploads/2023/01/WARRANTY-TERMS-AND-CONDITIONS-FOR-AUSNZ-ONLY_20240802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wp-content/uploads/2025/03/sigenergy-inverter-warranty-25.pdf" TargetMode="External"/><Relationship Id="rId_hyperlink_32" Type="http://schemas.openxmlformats.org/officeDocument/2006/relationships/hyperlink" Target="https://www.solarquotes.com.au/wp-content/uploads/2025/03/sigenergy-inverter-warranty-25.pdf" TargetMode="External"/><Relationship Id="rId_hyperlink_33" Type="http://schemas.openxmlformats.org/officeDocument/2006/relationships/hyperlink" Target="https://www.solarquotes.com.au/wp-content/uploads/2020/11/solaredge-warranty.pdf" TargetMode="External"/><Relationship Id="rId_hyperlink_34" Type="http://schemas.openxmlformats.org/officeDocument/2006/relationships/hyperlink" Target="https://www.solarquotes.com.au/wp-content/uploads/2020/11/solaredge-warranty.pdf" TargetMode="External"/><Relationship Id="rId_hyperlink_35" Type="http://schemas.openxmlformats.org/officeDocument/2006/relationships/hyperlink" Target="https://www.solarquotes.com.au/wp-content/uploads/2020/11/solaredge-warranty.pdf" TargetMode="External"/><Relationship Id="rId_hyperlink_36" Type="http://schemas.openxmlformats.org/officeDocument/2006/relationships/hyperlink" Target="https://www.solarquotes.com.au/wp-content/uploads/2024/08/istore-pv-products-warranty-oct24-1.pdf" TargetMode="External"/><Relationship Id="rId_hyperlink_37" Type="http://schemas.openxmlformats.org/officeDocument/2006/relationships/hyperlink" Target="https://www.solarquotes.com.au/wp-content/uploads/2024/08/istore-pv-products-warranty-oct24-1.pdf" TargetMode="External"/><Relationship Id="rId_hyperlink_38" Type="http://schemas.openxmlformats.org/officeDocument/2006/relationships/hyperlink" Target="https://www.solarquotes.com.au/wp-content/uploads/2024/08/istore-pv-products-warranty-oct24-1.pdf" TargetMode="External"/><Relationship Id="rId_hyperlink_39" Type="http://schemas.openxmlformats.org/officeDocument/2006/relationships/hyperlink" Target="https://www.solarquotes.com.au/wp-content/uploads/2024/08/istore-pv-products-warranty-oct24-1.pdf" TargetMode="External"/><Relationship Id="rId_hyperlink_40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1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2" Type="http://schemas.openxmlformats.org/officeDocument/2006/relationships/hyperlink" Target="https://www.solarquotes.com.au/inverters/fronius-review.html" TargetMode="External"/><Relationship Id="rId_hyperlink_43" Type="http://schemas.openxmlformats.org/officeDocument/2006/relationships/hyperlink" Target="https://www.solarquotes.com.au/inverters/sungrow-review.html" TargetMode="External"/><Relationship Id="rId_hyperlink_44" Type="http://schemas.openxmlformats.org/officeDocument/2006/relationships/hyperlink" Target="https://www.solarquotes.com.au/inverters/sungrow-review.html" TargetMode="External"/><Relationship Id="rId_hyperlink_45" Type="http://schemas.openxmlformats.org/officeDocument/2006/relationships/hyperlink" Target="https://www.solarquotes.com.au/inverters/goodwe-review.html" TargetMode="External"/><Relationship Id="rId_hyperlink_46" Type="http://schemas.openxmlformats.org/officeDocument/2006/relationships/hyperlink" Target="https://www.solarquotes.com.au/inverters/goodwe-review.html" TargetMode="External"/><Relationship Id="rId_hyperlink_47" Type="http://schemas.openxmlformats.org/officeDocument/2006/relationships/hyperlink" Target="https://www.solarquotes.com.au/inverters/goodwe-review.html" TargetMode="External"/><Relationship Id="rId_hyperlink_48" Type="http://schemas.openxmlformats.org/officeDocument/2006/relationships/hyperlink" Target="https://www.solarquotes.com.au/inverters/solis-(ningbo-ginlong)-review.html" TargetMode="External"/><Relationship Id="rId_hyperlink_49" Type="http://schemas.openxmlformats.org/officeDocument/2006/relationships/hyperlink" Target="https://www.solarquotes.com.au/inverters/solis-(ningbo-ginlong)-review.html" TargetMode="External"/><Relationship Id="rId_hyperlink_50" Type="http://schemas.openxmlformats.org/officeDocument/2006/relationships/hyperlink" Target="https://www.solarquotes.com.au/inverters/solis-(ningbo-ginlong)-review.html" TargetMode="External"/><Relationship Id="rId_hyperlink_51" Type="http://schemas.openxmlformats.org/officeDocument/2006/relationships/hyperlink" Target="https://www.solarquotes.com.au/inverters/sigenergy-review.html" TargetMode="External"/><Relationship Id="rId_hyperlink_52" Type="http://schemas.openxmlformats.org/officeDocument/2006/relationships/hyperlink" Target="https://www.solarquotes.com.au/inverters/sigenergy-review.html" TargetMode="External"/><Relationship Id="rId_hyperlink_53" Type="http://schemas.openxmlformats.org/officeDocument/2006/relationships/hyperlink" Target="https://www.solarquotes.com.au/inverters/solaredge-review.html" TargetMode="External"/><Relationship Id="rId_hyperlink_54" Type="http://schemas.openxmlformats.org/officeDocument/2006/relationships/hyperlink" Target="https://www.solarquotes.com.au/inverters/solaredge-review.html" TargetMode="External"/><Relationship Id="rId_hyperlink_55" Type="http://schemas.openxmlformats.org/officeDocument/2006/relationships/hyperlink" Target="https://www.solarquotes.com.au/inverters/solaredge-review.html" TargetMode="External"/><Relationship Id="rId_hyperlink_56" Type="http://schemas.openxmlformats.org/officeDocument/2006/relationships/hyperlink" Target="https://www.solarquotes.com.au/inverters/istore-review.html" TargetMode="External"/><Relationship Id="rId_hyperlink_57" Type="http://schemas.openxmlformats.org/officeDocument/2006/relationships/hyperlink" Target="https://www.solarquotes.com.au/inverters/istore-review.html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inverters/istore-review.html" TargetMode="External"/><Relationship Id="rId_hyperlink_60" Type="http://schemas.openxmlformats.org/officeDocument/2006/relationships/hyperlink" Target="https://www.solarquotes.com.au/inverters/enphase-review.html" TargetMode="External"/><Relationship Id="rId_hyperlink_61" Type="http://schemas.openxmlformats.org/officeDocument/2006/relationships/hyperlink" Target="https://www.solarquotes.com.au/inverters/enphas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702" customHeight="1" ht="220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702" customHeight="1" ht="230">
      <c r="A4" s="1" t="s">
        <v>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70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31</v>
      </c>
      <c r="I5" s="1" t="s">
        <v>32</v>
      </c>
      <c r="J5" s="1" t="s">
        <v>33</v>
      </c>
      <c r="K5" s="1" t="s">
        <v>34</v>
      </c>
      <c r="L5" s="1" t="s">
        <v>35</v>
      </c>
      <c r="M5" s="1" t="s">
        <v>36</v>
      </c>
      <c r="N5" s="1" t="s">
        <v>37</v>
      </c>
      <c r="O5" s="1" t="s">
        <v>38</v>
      </c>
      <c r="P5" s="1" t="s">
        <v>39</v>
      </c>
      <c r="Q5" s="1" t="s">
        <v>40</v>
      </c>
      <c r="R5" s="1" t="s">
        <v>41</v>
      </c>
      <c r="S5" s="1" t="s">
        <v>42</v>
      </c>
      <c r="T5" s="1" t="s">
        <v>43</v>
      </c>
      <c r="U5" s="1" t="s">
        <v>44</v>
      </c>
    </row>
    <row r="6" spans="1:702">
      <c r="A6" s="1" t="s">
        <v>45</v>
      </c>
      <c r="B6" s="1" t="s">
        <v>46</v>
      </c>
      <c r="C6" s="1" t="s">
        <v>47</v>
      </c>
      <c r="D6" s="1" t="s">
        <v>48</v>
      </c>
      <c r="E6" s="1" t="s">
        <v>49</v>
      </c>
      <c r="F6" s="1" t="s">
        <v>50</v>
      </c>
      <c r="G6" s="1" t="s">
        <v>51</v>
      </c>
      <c r="H6" s="1" t="s">
        <v>52</v>
      </c>
      <c r="I6" s="1" t="s">
        <v>53</v>
      </c>
      <c r="J6" s="1" t="s">
        <v>54</v>
      </c>
      <c r="K6" s="1" t="s">
        <v>55</v>
      </c>
      <c r="L6" s="1" t="s">
        <v>56</v>
      </c>
      <c r="M6" s="1" t="s">
        <v>57</v>
      </c>
      <c r="N6" s="1" t="s">
        <v>58</v>
      </c>
      <c r="O6" s="1" t="s">
        <v>59</v>
      </c>
      <c r="P6" s="1" t="s">
        <v>60</v>
      </c>
      <c r="Q6" s="1" t="s">
        <v>61</v>
      </c>
      <c r="R6" s="1" t="s">
        <v>62</v>
      </c>
      <c r="S6" s="1" t="s">
        <v>63</v>
      </c>
      <c r="T6" s="1" t="s">
        <v>64</v>
      </c>
      <c r="U6" s="1" t="s">
        <v>65</v>
      </c>
    </row>
    <row r="7" spans="1:702">
      <c r="A7" s="1" t="s">
        <v>66</v>
      </c>
      <c r="B7" s="1" t="s">
        <v>67</v>
      </c>
      <c r="C7" s="1" t="s">
        <v>68</v>
      </c>
      <c r="D7" s="1" t="s">
        <v>69</v>
      </c>
      <c r="E7" s="1" t="s">
        <v>70</v>
      </c>
      <c r="F7" s="1" t="s">
        <v>71</v>
      </c>
      <c r="G7" s="1" t="s">
        <v>72</v>
      </c>
      <c r="H7" s="1" t="s">
        <v>73</v>
      </c>
      <c r="I7" s="1" t="s">
        <v>74</v>
      </c>
      <c r="J7" s="1" t="s">
        <v>75</v>
      </c>
      <c r="K7" s="1" t="s">
        <v>76</v>
      </c>
      <c r="L7" s="1" t="s">
        <v>77</v>
      </c>
      <c r="M7" s="1" t="s">
        <v>73</v>
      </c>
      <c r="N7" s="1" t="s">
        <v>78</v>
      </c>
      <c r="O7" s="1" t="s">
        <v>79</v>
      </c>
      <c r="P7" s="1" t="s">
        <v>80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</row>
    <row r="8" spans="1:702">
      <c r="A8" s="1" t="s">
        <v>85</v>
      </c>
      <c r="B8" s="1" t="s">
        <v>86</v>
      </c>
      <c r="C8" s="1" t="s">
        <v>87</v>
      </c>
      <c r="D8" s="1" t="s">
        <v>88</v>
      </c>
      <c r="E8" s="1" t="s">
        <v>89</v>
      </c>
      <c r="F8" s="1" t="s">
        <v>90</v>
      </c>
      <c r="G8" s="1" t="s">
        <v>91</v>
      </c>
      <c r="H8" s="1" t="s">
        <v>92</v>
      </c>
      <c r="I8" s="1" t="s">
        <v>93</v>
      </c>
      <c r="J8" s="1" t="s">
        <v>94</v>
      </c>
      <c r="K8" s="1" t="s">
        <v>93</v>
      </c>
      <c r="L8" s="1" t="s">
        <v>95</v>
      </c>
      <c r="M8" s="1" t="s">
        <v>96</v>
      </c>
      <c r="N8" s="1" t="s">
        <v>96</v>
      </c>
      <c r="O8" s="1" t="s">
        <v>87</v>
      </c>
      <c r="P8" s="1" t="s">
        <v>97</v>
      </c>
      <c r="Q8" s="1" t="s">
        <v>97</v>
      </c>
      <c r="R8" s="1" t="s">
        <v>98</v>
      </c>
      <c r="S8" s="1" t="s">
        <v>99</v>
      </c>
      <c r="T8" s="1" t="s">
        <v>100</v>
      </c>
      <c r="U8" s="1" t="s">
        <v>101</v>
      </c>
    </row>
    <row r="9" spans="1:702">
      <c r="A9" s="1" t="s">
        <v>102</v>
      </c>
      <c r="B9" s="1" t="s">
        <v>103</v>
      </c>
      <c r="C9" s="1" t="s">
        <v>104</v>
      </c>
      <c r="D9" s="1" t="s">
        <v>105</v>
      </c>
      <c r="E9" s="1" t="s">
        <v>106</v>
      </c>
      <c r="F9" s="1" t="s">
        <v>107</v>
      </c>
      <c r="G9" s="1" t="s">
        <v>108</v>
      </c>
      <c r="H9" s="1" t="s">
        <v>109</v>
      </c>
      <c r="I9" s="1" t="s">
        <v>108</v>
      </c>
      <c r="J9" s="1" t="s">
        <v>109</v>
      </c>
      <c r="K9" s="1" t="s">
        <v>110</v>
      </c>
      <c r="L9" s="1" t="s">
        <v>111</v>
      </c>
      <c r="M9" s="1" t="s">
        <v>112</v>
      </c>
      <c r="N9" s="1" t="s">
        <v>112</v>
      </c>
      <c r="O9" s="1" t="s">
        <v>106</v>
      </c>
      <c r="P9" s="1" t="s">
        <v>109</v>
      </c>
      <c r="Q9" s="1" t="s">
        <v>109</v>
      </c>
      <c r="R9" s="1" t="s">
        <v>106</v>
      </c>
      <c r="S9" s="1">
        <v>3</v>
      </c>
      <c r="T9" s="1" t="s">
        <v>113</v>
      </c>
      <c r="U9" s="1" t="s">
        <v>113</v>
      </c>
    </row>
    <row r="10" spans="1:702">
      <c r="A10" s="1" t="s">
        <v>114</v>
      </c>
      <c r="B10" s="1" t="s">
        <v>115</v>
      </c>
      <c r="C10" s="1" t="s">
        <v>116</v>
      </c>
      <c r="D10" s="1" t="s">
        <v>117</v>
      </c>
      <c r="E10" s="1" t="s">
        <v>118</v>
      </c>
      <c r="F10" s="1" t="s">
        <v>119</v>
      </c>
      <c r="G10" s="1" t="s">
        <v>120</v>
      </c>
      <c r="H10" s="1" t="s">
        <v>121</v>
      </c>
      <c r="I10" s="1" t="s">
        <v>122</v>
      </c>
      <c r="J10" s="1" t="s">
        <v>123</v>
      </c>
      <c r="K10" s="1" t="s">
        <v>124</v>
      </c>
      <c r="L10" s="1" t="s">
        <v>125</v>
      </c>
      <c r="M10" s="1" t="s">
        <v>126</v>
      </c>
      <c r="N10" s="1" t="s">
        <v>127</v>
      </c>
      <c r="O10" s="1" t="s">
        <v>128</v>
      </c>
      <c r="P10" s="1" t="s">
        <v>129</v>
      </c>
      <c r="Q10" s="1" t="s">
        <v>129</v>
      </c>
      <c r="R10" s="1" t="s">
        <v>130</v>
      </c>
      <c r="S10" s="1" t="s">
        <v>131</v>
      </c>
      <c r="T10" s="1" t="s">
        <v>132</v>
      </c>
      <c r="U10" s="1" t="s">
        <v>132</v>
      </c>
    </row>
    <row r="11" spans="1:702">
      <c r="A11" s="1" t="s">
        <v>133</v>
      </c>
      <c r="B11" s="1" t="s">
        <v>134</v>
      </c>
      <c r="C11" s="1" t="s">
        <v>135</v>
      </c>
      <c r="D11" s="1" t="s">
        <v>136</v>
      </c>
      <c r="E11" s="1" t="s">
        <v>137</v>
      </c>
      <c r="F11" s="1" t="s">
        <v>138</v>
      </c>
      <c r="G11" s="1" t="s">
        <v>139</v>
      </c>
      <c r="H11" s="1" t="s">
        <v>140</v>
      </c>
      <c r="I11" s="1" t="s">
        <v>141</v>
      </c>
      <c r="J11" s="1" t="s">
        <v>142</v>
      </c>
      <c r="K11" s="1" t="s">
        <v>143</v>
      </c>
      <c r="L11" s="1" t="s">
        <v>144</v>
      </c>
      <c r="M11" s="1" t="s">
        <v>145</v>
      </c>
      <c r="N11" s="1" t="s">
        <v>146</v>
      </c>
      <c r="O11" s="1" t="s">
        <v>147</v>
      </c>
      <c r="P11" s="1" t="s">
        <v>140</v>
      </c>
      <c r="Q11" s="1" t="s">
        <v>140</v>
      </c>
      <c r="R11" s="1" t="s">
        <v>148</v>
      </c>
      <c r="S11" s="1" t="s">
        <v>149</v>
      </c>
      <c r="T11" s="1" t="s">
        <v>150</v>
      </c>
      <c r="U11" s="1" t="s">
        <v>150</v>
      </c>
    </row>
    <row r="12" spans="1:702">
      <c r="A12" s="1" t="s">
        <v>151</v>
      </c>
      <c r="B12" s="1" t="s">
        <v>152</v>
      </c>
      <c r="C12" s="1" t="s">
        <v>152</v>
      </c>
      <c r="D12" s="1" t="s">
        <v>153</v>
      </c>
      <c r="E12" s="1" t="s">
        <v>152</v>
      </c>
      <c r="F12" s="1" t="s">
        <v>153</v>
      </c>
      <c r="G12" s="1" t="s">
        <v>152</v>
      </c>
      <c r="H12" s="1" t="s">
        <v>152</v>
      </c>
      <c r="I12" s="1" t="s">
        <v>152</v>
      </c>
      <c r="J12" s="1" t="s">
        <v>152</v>
      </c>
      <c r="K12" s="1" t="s">
        <v>152</v>
      </c>
      <c r="L12" s="1" t="s">
        <v>153</v>
      </c>
      <c r="M12" s="1" t="s">
        <v>152</v>
      </c>
      <c r="N12" s="1" t="s">
        <v>152</v>
      </c>
      <c r="O12" s="1" t="s">
        <v>153</v>
      </c>
      <c r="P12" s="1" t="s">
        <v>152</v>
      </c>
      <c r="Q12" s="1" t="s">
        <v>153</v>
      </c>
      <c r="R12" s="1" t="s">
        <v>153</v>
      </c>
      <c r="S12" s="1" t="s">
        <v>152</v>
      </c>
      <c r="T12" s="1" t="s">
        <v>113</v>
      </c>
      <c r="U12" s="1" t="s">
        <v>113</v>
      </c>
    </row>
    <row r="13" spans="1:702">
      <c r="A13" s="1" t="s">
        <v>154</v>
      </c>
      <c r="B13" s="1" t="s">
        <v>155</v>
      </c>
      <c r="C13" s="1" t="s">
        <v>155</v>
      </c>
      <c r="D13" s="1" t="s">
        <v>155</v>
      </c>
      <c r="E13" s="1" t="s">
        <v>156</v>
      </c>
      <c r="F13" s="1" t="s">
        <v>156</v>
      </c>
      <c r="G13" s="1" t="s">
        <v>156</v>
      </c>
      <c r="H13" s="1" t="s">
        <v>155</v>
      </c>
      <c r="I13" s="1" t="s">
        <v>157</v>
      </c>
      <c r="J13" s="1" t="s">
        <v>157</v>
      </c>
      <c r="K13" s="1" t="s">
        <v>157</v>
      </c>
      <c r="L13" s="1" t="s">
        <v>157</v>
      </c>
      <c r="M13" s="1" t="s">
        <v>155</v>
      </c>
      <c r="N13" s="1" t="s">
        <v>155</v>
      </c>
      <c r="O13" s="1" t="s">
        <v>155</v>
      </c>
      <c r="P13" s="1" t="s">
        <v>155</v>
      </c>
      <c r="Q13" s="1" t="s">
        <v>155</v>
      </c>
      <c r="R13" s="1" t="s">
        <v>157</v>
      </c>
      <c r="S13" s="1" t="s">
        <v>157</v>
      </c>
      <c r="T13" s="1" t="s">
        <v>158</v>
      </c>
      <c r="U13" s="1" t="s">
        <v>158</v>
      </c>
    </row>
    <row r="14" spans="1:702">
      <c r="A14" s="1" t="s">
        <v>159</v>
      </c>
      <c r="B14" s="1" t="s">
        <v>160</v>
      </c>
      <c r="C14" s="1" t="s">
        <v>161</v>
      </c>
      <c r="D14" s="1" t="s">
        <v>161</v>
      </c>
      <c r="E14" s="1" t="s">
        <v>162</v>
      </c>
      <c r="F14" s="1" t="s">
        <v>163</v>
      </c>
      <c r="G14" s="1" t="s">
        <v>162</v>
      </c>
      <c r="H14" s="1" t="s">
        <v>164</v>
      </c>
      <c r="I14" s="1" t="s">
        <v>164</v>
      </c>
      <c r="J14" s="1" t="s">
        <v>164</v>
      </c>
      <c r="K14" s="1" t="s">
        <v>165</v>
      </c>
      <c r="L14" s="1" t="s">
        <v>165</v>
      </c>
      <c r="M14" s="1" t="s">
        <v>166</v>
      </c>
      <c r="N14" s="1" t="s">
        <v>166</v>
      </c>
      <c r="O14" s="1" t="s">
        <v>167</v>
      </c>
      <c r="P14" s="1" t="s">
        <v>168</v>
      </c>
      <c r="Q14" s="1" t="s">
        <v>168</v>
      </c>
      <c r="R14" s="1" t="s">
        <v>168</v>
      </c>
      <c r="S14" s="1" t="s">
        <v>168</v>
      </c>
      <c r="T14" s="1" t="s">
        <v>167</v>
      </c>
      <c r="U14" s="1" t="s">
        <v>167</v>
      </c>
    </row>
    <row r="15" spans="1:702">
      <c r="A15" s="1" t="s">
        <v>169</v>
      </c>
      <c r="B15" s="1" t="s">
        <v>170</v>
      </c>
      <c r="C15" s="1" t="s">
        <v>171</v>
      </c>
      <c r="D15" s="1" t="s">
        <v>171</v>
      </c>
      <c r="P15" s="1" t="s">
        <v>172</v>
      </c>
      <c r="Q15" s="1" t="s">
        <v>172</v>
      </c>
      <c r="R15" s="1" t="s">
        <v>172</v>
      </c>
      <c r="S15" s="1" t="s">
        <v>172</v>
      </c>
    </row>
    <row r="16" spans="1:702">
      <c r="A16" s="1" t="s">
        <v>173</v>
      </c>
      <c r="B16" s="1" t="s">
        <v>174</v>
      </c>
      <c r="C16" s="1" t="s">
        <v>175</v>
      </c>
      <c r="D16" s="1" t="s">
        <v>175</v>
      </c>
      <c r="E16" s="1" t="s">
        <v>176</v>
      </c>
      <c r="F16" s="1" t="s">
        <v>176</v>
      </c>
      <c r="G16" s="1" t="s">
        <v>176</v>
      </c>
      <c r="H16" s="1" t="s">
        <v>177</v>
      </c>
      <c r="I16" s="1" t="s">
        <v>177</v>
      </c>
      <c r="J16" s="1" t="s">
        <v>177</v>
      </c>
      <c r="K16" s="1" t="s">
        <v>178</v>
      </c>
      <c r="L16" s="1" t="s">
        <v>178</v>
      </c>
      <c r="M16" s="1" t="s">
        <v>179</v>
      </c>
      <c r="N16" s="1" t="s">
        <v>179</v>
      </c>
      <c r="O16" s="1" t="s">
        <v>180</v>
      </c>
      <c r="P16" s="1" t="s">
        <v>181</v>
      </c>
      <c r="Q16" s="1" t="s">
        <v>181</v>
      </c>
      <c r="R16" s="1" t="s">
        <v>181</v>
      </c>
      <c r="S16" s="1" t="s">
        <v>181</v>
      </c>
      <c r="T16" s="1" t="s">
        <v>182</v>
      </c>
      <c r="U16" s="1" t="s">
        <v>182</v>
      </c>
    </row>
    <row r="17" spans="1:702">
      <c r="A17" s="1" t="s">
        <v>183</v>
      </c>
      <c r="B17" s="1" t="s">
        <v>184</v>
      </c>
      <c r="C17" s="1" t="s">
        <v>185</v>
      </c>
      <c r="D17" s="1" t="s">
        <v>185</v>
      </c>
      <c r="E17" s="1" t="s">
        <v>185</v>
      </c>
      <c r="F17" s="1" t="s">
        <v>185</v>
      </c>
      <c r="G17" s="1" t="s">
        <v>185</v>
      </c>
      <c r="H17" s="1" t="s">
        <v>185</v>
      </c>
      <c r="I17" s="1" t="s">
        <v>185</v>
      </c>
      <c r="J17" s="1" t="s">
        <v>185</v>
      </c>
      <c r="K17" s="1" t="s">
        <v>185</v>
      </c>
      <c r="L17" s="1" t="s">
        <v>185</v>
      </c>
      <c r="M17" s="1" t="s">
        <v>186</v>
      </c>
      <c r="N17" s="1" t="s">
        <v>186</v>
      </c>
      <c r="O17" s="1" t="s">
        <v>186</v>
      </c>
      <c r="P17" s="1" t="s">
        <v>187</v>
      </c>
      <c r="Q17" s="1" t="s">
        <v>187</v>
      </c>
      <c r="R17" s="1" t="s">
        <v>187</v>
      </c>
      <c r="S17" s="1" t="s">
        <v>187</v>
      </c>
      <c r="T17" s="1" t="s">
        <v>188</v>
      </c>
      <c r="U17" s="1" t="s">
        <v>188</v>
      </c>
    </row>
    <row r="18" spans="1:702">
      <c r="A18" s="1" t="s">
        <v>189</v>
      </c>
      <c r="B18" s="1" t="s">
        <v>190</v>
      </c>
      <c r="C18" s="1" t="s">
        <v>191</v>
      </c>
      <c r="D18" s="1" t="s">
        <v>190</v>
      </c>
      <c r="E18" s="1" t="s">
        <v>191</v>
      </c>
      <c r="F18" s="1" t="s">
        <v>191</v>
      </c>
      <c r="G18" s="1" t="s">
        <v>191</v>
      </c>
      <c r="H18" s="1" t="s">
        <v>191</v>
      </c>
      <c r="I18" s="1" t="s">
        <v>191</v>
      </c>
      <c r="J18" s="1" t="s">
        <v>191</v>
      </c>
      <c r="K18" s="1" t="s">
        <v>190</v>
      </c>
      <c r="L18" s="1" t="s">
        <v>190</v>
      </c>
      <c r="M18" s="1" t="s">
        <v>190</v>
      </c>
      <c r="N18" s="1" t="s">
        <v>190</v>
      </c>
      <c r="O18" s="1" t="s">
        <v>190</v>
      </c>
      <c r="P18" s="1" t="s">
        <v>190</v>
      </c>
      <c r="Q18" s="1" t="s">
        <v>190</v>
      </c>
      <c r="R18" s="1" t="s">
        <v>190</v>
      </c>
      <c r="S18" s="1" t="s">
        <v>190</v>
      </c>
      <c r="T18" s="1" t="s">
        <v>190</v>
      </c>
      <c r="U18" s="1" t="s">
        <v>190</v>
      </c>
    </row>
    <row r="19" spans="1:702">
      <c r="A19" s="1" t="s">
        <v>192</v>
      </c>
      <c r="B19" s="1" t="s">
        <v>191</v>
      </c>
      <c r="C19" s="1" t="s">
        <v>191</v>
      </c>
      <c r="D19" s="1" t="s">
        <v>191</v>
      </c>
      <c r="E19" s="1" t="s">
        <v>191</v>
      </c>
      <c r="F19" s="1" t="s">
        <v>193</v>
      </c>
      <c r="G19" s="1" t="s">
        <v>191</v>
      </c>
      <c r="H19" s="1" t="s">
        <v>191</v>
      </c>
      <c r="I19" s="1" t="s">
        <v>191</v>
      </c>
      <c r="J19" s="1" t="s">
        <v>191</v>
      </c>
      <c r="K19" s="1" t="s">
        <v>191</v>
      </c>
      <c r="L19" s="1" t="s">
        <v>191</v>
      </c>
      <c r="M19" s="1" t="s">
        <v>191</v>
      </c>
      <c r="N19" s="1" t="s">
        <v>191</v>
      </c>
      <c r="O19" s="1" t="s">
        <v>191</v>
      </c>
      <c r="P19" s="1" t="s">
        <v>191</v>
      </c>
      <c r="Q19" s="1" t="s">
        <v>191</v>
      </c>
      <c r="R19" s="1" t="s">
        <v>191</v>
      </c>
      <c r="S19" s="1" t="s">
        <v>191</v>
      </c>
      <c r="T19" s="1" t="s">
        <v>113</v>
      </c>
      <c r="U19" s="1" t="s">
        <v>113</v>
      </c>
    </row>
    <row r="20" spans="1:702">
      <c r="A20" s="1" t="s">
        <v>194</v>
      </c>
      <c r="B20" s="1" t="s">
        <v>195</v>
      </c>
      <c r="C20" s="1" t="s">
        <v>196</v>
      </c>
      <c r="D20" s="1" t="s">
        <v>197</v>
      </c>
      <c r="E20" s="1" t="s">
        <v>196</v>
      </c>
      <c r="F20" s="1" t="s">
        <v>198</v>
      </c>
      <c r="G20" s="1" t="s">
        <v>196</v>
      </c>
      <c r="H20" s="1" t="s">
        <v>196</v>
      </c>
      <c r="I20" s="1" t="s">
        <v>196</v>
      </c>
      <c r="J20" s="1" t="s">
        <v>196</v>
      </c>
      <c r="K20" s="1" t="s">
        <v>196</v>
      </c>
      <c r="L20" s="1" t="s">
        <v>196</v>
      </c>
      <c r="M20" s="1" t="s">
        <v>196</v>
      </c>
      <c r="N20" s="1" t="s">
        <v>196</v>
      </c>
      <c r="O20" s="1" t="s">
        <v>196</v>
      </c>
      <c r="P20" s="1" t="s">
        <v>196</v>
      </c>
      <c r="Q20" s="1" t="s">
        <v>196</v>
      </c>
      <c r="R20" s="1" t="s">
        <v>196</v>
      </c>
      <c r="S20" s="1" t="s">
        <v>196</v>
      </c>
      <c r="T20" s="1" t="s">
        <v>196</v>
      </c>
      <c r="U20" s="1" t="s">
        <v>196</v>
      </c>
    </row>
    <row r="21" spans="1:702">
      <c r="A21" s="1" t="s">
        <v>199</v>
      </c>
      <c r="C21" s="1" t="s">
        <v>200</v>
      </c>
      <c r="D21" s="1" t="s">
        <v>201</v>
      </c>
      <c r="H21" s="1" t="s">
        <v>200</v>
      </c>
      <c r="I21" s="1" t="s">
        <v>200</v>
      </c>
      <c r="J21" s="1" t="s">
        <v>200</v>
      </c>
    </row>
    <row r="22" spans="1:702">
      <c r="A22" s="1" t="s">
        <v>202</v>
      </c>
      <c r="B22" s="2" t="str">
        <f>HYPERLINK("https://www.solarquotes.com.au/wp-content/uploads/2023/01/fronius-gen24-datasheet.pdf","Yes")</f>
        <v>Yes</v>
      </c>
      <c r="C22" s="2" t="str">
        <f>HYPERLINK("https://www.solarquotes.com.au/wp-content/uploads/2023/01/sungrow-sgrs.pdf","Yes")</f>
        <v>Yes</v>
      </c>
      <c r="D22" s="2" t="str">
        <f>HYPERLINK("https://www.solarquotes.com.au/wp-content/uploads/2021/01/sungrow-sgRT.pdf","Yes")</f>
        <v>Yes</v>
      </c>
      <c r="E22" s="2" t="str">
        <f>HYPERLINK("https://www.solarquotes.com.au/wp-content/uploads/2023/01/GW_DNS-G3_Datasheet-AU.pdf","Yes")</f>
        <v>Yes</v>
      </c>
      <c r="F22" s="2" t="str">
        <f>HYPERLINK("https://www.solarquotes.com.au/wp-content/uploads/2021/01/goodwe-sdt-g2.pdf","Yes")</f>
        <v>Yes</v>
      </c>
      <c r="G22" s="2" t="str">
        <f>HYPERLINK("https://www.solarquotes.com.au/wp-content/uploads/2021/01/GW_MS-G3_Datasheet-AU.pdf","Yes")</f>
        <v>Yes</v>
      </c>
      <c r="H22" s="2" t="str">
        <f>HYPERLINK("https://www.solarquotes.com.au/wp-content/uploads/2023/01/S5-GR1P3-6K.pdf","Yes")</f>
        <v>Yes</v>
      </c>
      <c r="I22" s="2" t="str">
        <f>HYPERLINK("https://www.solarquotes.com.au/wp-content/uploads/2023/01/Datasheet_S5-GR1P7-10K-AUS.pdf","Yes")</f>
        <v>Yes</v>
      </c>
      <c r="J22" s="2" t="str">
        <f>HYPERLINK("https://www.solarquotes.com.au/wp-content/uploads/2023/06/Solis_datasheet_S6-GR1P7-8K2_AUS_V2.1_2023_04.pdf","Yes")</f>
        <v>Yes</v>
      </c>
      <c r="K22" s="2" t="str">
        <f>HYPERLINK("https://www.solarquotes.com.au/wp-content/uploads/2025/03/Datasheet-SigenStor-EC-SP.pdf","Yes")</f>
        <v>Yes</v>
      </c>
      <c r="L22" s="2" t="str">
        <f>HYPERLINK("https://www.solarquotes.com.au/wp-content/uploads/2025/03/Datasheet-SigenStor-EC-TP.pdf","Yes")</f>
        <v>Yes</v>
      </c>
      <c r="M22" s="2" t="str">
        <f>HYPERLINK("https://www.solarquotes.com.au/wp-content/uploads/2021/01/solaredge-hdwave-genesis.pdf","Yes")</f>
        <v>Yes</v>
      </c>
      <c r="N22" s="2" t="str">
        <f>HYPERLINK("https://www.solarquotes.com.au/wp-content/uploads/2021/01/solaredge-hdwave-genesis.pdf","Yes")</f>
        <v>Yes</v>
      </c>
      <c r="O22" s="2" t="str">
        <f>HYPERLINK("https://www.solarquotes.com.au/wp-content/uploads/2021/01/solaredge-threephase.pdf","Yes")</f>
        <v>Yes</v>
      </c>
      <c r="P22" s="2" t="str">
        <f>HYPERLINK("https://www.solarquotes.com.au/wp-content/uploads/2023/11/inverter-istore-1ph_2024-FEB24.pdf","Yes")</f>
        <v>Yes</v>
      </c>
      <c r="Q22" s="2" t="str">
        <f>HYPERLINK("https://www.solarquotes.com.au/wp-content/uploads/2020/11/inverter-istore-3ph-feb24-v2.1.pdf","Yes")</f>
        <v>Yes</v>
      </c>
      <c r="R22" s="2" t="str">
        <f>HYPERLINK("https://www.solarquotes.com.au/wp-content/uploads/2024/11/inverter-istore-10-15-25-3p-Sept24.pdf","Yes")</f>
        <v>Yes</v>
      </c>
      <c r="S22" s="2" t="str">
        <f>HYPERLINK("https://www.solarquotes.com.au/wp-content/uploads/2024/11/inverter-istore-10k-tech-specs.pdf","Yes")</f>
        <v>Yes</v>
      </c>
      <c r="T22" s="2" t="str">
        <f>HYPERLINK("https://www.solarquotes.com.au/wp-content/uploads/2023/06/enphase-iq8-datasheet.pdf","Yes")</f>
        <v>Yes</v>
      </c>
      <c r="U22" s="2" t="str">
        <f>HYPERLINK("https://www.solarquotes.com.au/wp-content/uploads/2023/06/enphase-iq8-datasheet.pdf","Yes")</f>
        <v>Yes</v>
      </c>
    </row>
    <row r="23" spans="1:702">
      <c r="A23" s="1" t="s">
        <v>203</v>
      </c>
      <c r="B23" s="2" t="str">
        <f>HYPERLINK("https://www.solarquotes.com.au/wp-content/uploads/2021/01/fronius-warranty-aus.pdf","Yes")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HYPERLINK("https://www.solarquotes.com.au/wp-content/uploads/2021/01/sungrow-warranty-aus.pdf","Yes")</f>
        <v>Yes</v>
      </c>
      <c r="E23" s="2" t="str">
        <f>HYPERLINK("https://www.solarquotes.com.au/wp-content/uploads/2023/01/GOODWE-Limited-Warranty-for-Inverter-System-AUNZ.pdf","Yes")</f>
        <v>Yes</v>
      </c>
      <c r="F23" s="2" t="str">
        <f>HYPERLINK("https://www.solarquotes.com.au/wp-content/uploads/2021/01/goodwe-warranty-au.pdf","Yes")</f>
        <v>Yes</v>
      </c>
      <c r="G23" s="2" t="str">
        <f>HYPERLINK("https://www.solarquotes.com.au/wp-content/uploads/2021/01/GOODWE-Limited-Warranty-for-Inverter-System-AUNZ-4.pdf","Yes")</f>
        <v>Yes</v>
      </c>
      <c r="H23" s="2" t="str">
        <f>HYPERLINK("https://www.solarquotes.com.au/wp-content/uploads/2023/01/WARRANTY-TERMS-AND-CONDITIONS-FOR-AUSNZ-ONLY_20240802.pdf","Yes")</f>
        <v>Yes</v>
      </c>
      <c r="I23" s="2" t="str">
        <f>HYPERLINK("https://www.solarquotes.com.au/wp-content/uploads/2023/01/WARRANTY-TERMS-AND-CONDITIONS-FOR-AUSNZ-ONLY_20240802.pdf","Yes")</f>
        <v>Yes</v>
      </c>
      <c r="J23" s="2" t="str">
        <f>HYPERLINK("https://www.solarquotes.com.au/wp-content/uploads/2023/01/WARRANTY-TERMS-AND-CONDITIONS-FOR-AUSNZ-ONLY_20240802.pdf","Yes")</f>
        <v>Yes</v>
      </c>
      <c r="K23" s="2" t="str">
        <f>HYPERLINK("https://www.solarquotes.com.au/wp-content/uploads/2025/03/sigenergy-inverter-warranty-25.pdf","Yes")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HYPERLINK("https://www.solarquotes.com.au/wp-content/uploads/2020/11/solaredge-warranty.pdf","Yes")</f>
        <v>Yes</v>
      </c>
      <c r="N23" s="2" t="str">
        <f>HYPERLINK("https://www.solarquotes.com.au/wp-content/uploads/2020/11/solaredge-warranty.pdf","Yes")</f>
        <v>Yes</v>
      </c>
      <c r="O23" s="2" t="str">
        <f>HYPERLINK("https://www.solarquotes.com.au/wp-content/uploads/2020/11/solaredge-warranty.pdf","Yes")</f>
        <v>Yes</v>
      </c>
      <c r="P23" s="2" t="str">
        <f>HYPERLINK("https://www.solarquotes.com.au/wp-content/uploads/2024/08/istore-pv-products-warranty-oct24-1.pdf","Yes")</f>
        <v>Yes</v>
      </c>
      <c r="Q23" s="2" t="str">
        <f>HYPERLINK("https://www.solarquotes.com.au/wp-content/uploads/2024/08/istore-pv-products-warranty-oct24-1.pdf","Yes")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HYPERLINK("https://www.solarquotes.com.au/wp-content/uploads/2023/06/Enphase-IQ8-Microinverter-Limited-Warranty-AUS-Effective-1-October-2024.pdf","Yes")</f>
        <v>Yes</v>
      </c>
      <c r="U23" s="2" t="str">
        <f>HYPERLINK("https://www.solarquotes.com.au/wp-content/uploads/2023/06/Enphase-IQ8-Microinverter-Limited-Warranty-AUS-Effective-1-October-2024.pdf","Yes")</f>
        <v>Yes</v>
      </c>
    </row>
    <row r="24" spans="1:702">
      <c r="A24" s="1" t="s">
        <v>204</v>
      </c>
      <c r="B24" s="2" t="str">
        <f>HYPERLINK("https://www.solarquotes.com.au/inverters/fronius-review.html","Here")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HYPERLINK("https://www.solarquotes.com.au/inverters/goodwe-review.html","Here")</f>
        <v>Here</v>
      </c>
      <c r="F24" s="2" t="str">
        <f>HYPERLINK("https://www.solarquotes.com.au/inverters/goodwe-review.html","Here")</f>
        <v>Here</v>
      </c>
      <c r="G24" s="2" t="str">
        <f>HYPERLINK("https://www.solarquotes.com.au/inverters/goodwe-review.html","Here")</f>
        <v>Here</v>
      </c>
      <c r="H24" s="2" t="str">
        <f>HYPERLINK("https://www.solarquotes.com.au/inverters/solis-(ningbo-ginlong)-review.html","Here")</f>
        <v>Here</v>
      </c>
      <c r="I24" s="2" t="str">
        <f>HYPERLINK("https://www.solarquotes.com.au/inverters/solis-(ningbo-ginlong)-review.html","Here")</f>
        <v>Here</v>
      </c>
      <c r="J24" s="2" t="str">
        <f>HYPERLINK("https://www.solarquotes.com.au/inverters/solis-(ningbo-ginlong)-review.html","Here")</f>
        <v>Here</v>
      </c>
      <c r="K24" s="2" t="str">
        <f>HYPERLINK("https://www.solarquotes.com.au/inverters/sigenergy-review.html","Here")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HYPERLINK("https://www.solarquotes.com.au/inverters/solaredge-review.html","Here")</f>
        <v>Here</v>
      </c>
      <c r="N24" s="2" t="str">
        <f>HYPERLINK("https://www.solarquotes.com.au/inverters/solaredge-review.html","Here")</f>
        <v>Here</v>
      </c>
      <c r="O24" s="2" t="str">
        <f>HYPERLINK("https://www.solarquotes.com.au/inverters/solaredge-review.html","Here")</f>
        <v>Here</v>
      </c>
      <c r="P24" s="2" t="str">
        <f>HYPERLINK("https://www.solarquotes.com.au/inverters/istore-review.html","Here")</f>
        <v>Here</v>
      </c>
      <c r="Q24" s="2" t="str">
        <f>HYPERLINK("https://www.solarquotes.com.au/inverters/istore-review.html","Here")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HYPERLINK("https://www.solarquotes.com.au/inverters/enphase-review.html","Here")</f>
        <v>Here</v>
      </c>
      <c r="U24" s="2" t="str">
        <f>HYPERLINK("https://www.solarquotes.com.au/inverters/enphase-review.html","Here")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B23" r:id="rId_hyperlink_22" tooltip="Yes" display="Yes"/>
    <hyperlink ref="C23" r:id="rId_hyperlink_23" tooltip="Yes" display="Yes"/>
    <hyperlink ref="D23" r:id="rId_hyperlink_24" tooltip="Yes" display="Yes"/>
    <hyperlink ref="E23" r:id="rId_hyperlink_25" tooltip="Yes" display="Yes"/>
    <hyperlink ref="F23" r:id="rId_hyperlink_26" tooltip="Yes" display="Yes"/>
    <hyperlink ref="G23" r:id="rId_hyperlink_27" tooltip="Yes" display="Yes"/>
    <hyperlink ref="H23" r:id="rId_hyperlink_28" tooltip="Yes" display="Yes"/>
    <hyperlink ref="I23" r:id="rId_hyperlink_29" tooltip="Yes" display="Yes"/>
    <hyperlink ref="J23" r:id="rId_hyperlink_30" tooltip="Yes" display="Yes"/>
    <hyperlink ref="K23" r:id="rId_hyperlink_31" tooltip="Yes" display="Yes"/>
    <hyperlink ref="L23" r:id="rId_hyperlink_32" tooltip="Yes" display="Yes"/>
    <hyperlink ref="M23" r:id="rId_hyperlink_33" tooltip="Yes" display="Yes"/>
    <hyperlink ref="N23" r:id="rId_hyperlink_34" tooltip="Yes" display="Yes"/>
    <hyperlink ref="O23" r:id="rId_hyperlink_35" tooltip="Yes" display="Yes"/>
    <hyperlink ref="P23" r:id="rId_hyperlink_36" tooltip="Yes" display="Yes"/>
    <hyperlink ref="Q23" r:id="rId_hyperlink_37" tooltip="Yes" display="Yes"/>
    <hyperlink ref="R23" r:id="rId_hyperlink_38" tooltip="Yes" display="Yes"/>
    <hyperlink ref="S23" r:id="rId_hyperlink_39" tooltip="Yes" display="Yes"/>
    <hyperlink ref="T23" r:id="rId_hyperlink_40" tooltip="Yes" display="Yes"/>
    <hyperlink ref="U23" r:id="rId_hyperlink_41" tooltip="Yes" display="Yes"/>
    <hyperlink ref="B24" r:id="rId_hyperlink_42" tooltip="Here" display="Here"/>
    <hyperlink ref="C24" r:id="rId_hyperlink_43" tooltip="Here" display="Here"/>
    <hyperlink ref="D24" r:id="rId_hyperlink_44" tooltip="Here" display="Here"/>
    <hyperlink ref="E24" r:id="rId_hyperlink_45" tooltip="Here" display="Here"/>
    <hyperlink ref="F24" r:id="rId_hyperlink_46" tooltip="Here" display="Here"/>
    <hyperlink ref="G24" r:id="rId_hyperlink_47" tooltip="Here" display="Here"/>
    <hyperlink ref="H24" r:id="rId_hyperlink_48" tooltip="Here" display="Here"/>
    <hyperlink ref="I24" r:id="rId_hyperlink_49" tooltip="Here" display="Here"/>
    <hyperlink ref="J24" r:id="rId_hyperlink_50" tooltip="Here" display="Here"/>
    <hyperlink ref="K24" r:id="rId_hyperlink_51" tooltip="Here" display="Here"/>
    <hyperlink ref="L24" r:id="rId_hyperlink_52" tooltip="Here" display="Here"/>
    <hyperlink ref="M24" r:id="rId_hyperlink_53" tooltip="Here" display="Here"/>
    <hyperlink ref="N24" r:id="rId_hyperlink_54" tooltip="Here" display="Here"/>
    <hyperlink ref="O24" r:id="rId_hyperlink_55" tooltip="Here" display="Here"/>
    <hyperlink ref="P24" r:id="rId_hyperlink_56" tooltip="Here" display="Here"/>
    <hyperlink ref="Q24" r:id="rId_hyperlink_57" tooltip="Here" display="Here"/>
    <hyperlink ref="R24" r:id="rId_hyperlink_58" tooltip="Here" display="Here"/>
    <hyperlink ref="S24" r:id="rId_hyperlink_59" tooltip="Here" display="Here"/>
    <hyperlink ref="T24" r:id="rId_hyperlink_60" tooltip="Here" display="Here"/>
    <hyperlink ref="U24" r:id="rId_hyperlink_6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2026-06-13T05:52:19+00:00</dcterms:created>
  <dcterms:modified xsi:type="dcterms:W3CDTF">2026-06-13T05:52:19+00:00</dcterms:modified>
  <dc:title>Untitled Spreadsheet</dc:title>
  <dc:description/>
  <dc:subject/>
  <cp:keywords/>
  <cp:category/>
</cp:coreProperties>
</file>